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bac12\OneDrive\Desktop\"/>
    </mc:Choice>
  </mc:AlternateContent>
  <xr:revisionPtr revIDLastSave="0" documentId="8_{529DAEB5-10BD-416D-B149-7E4482279920}" xr6:coauthVersionLast="47" xr6:coauthVersionMax="47" xr10:uidLastSave="{00000000-0000-0000-0000-000000000000}"/>
  <bookViews>
    <workbookView xWindow="12465" yWindow="1725" windowWidth="12360" windowHeight="12195" xr2:uid="{00000000-000D-0000-FFFF-FFFF00000000}"/>
  </bookViews>
  <sheets>
    <sheet name="APP-GAA" sheetId="1" r:id="rId1"/>
    <sheet name="APP-Trust Fund" sheetId="2" r:id="rId2"/>
    <sheet name="How-to-fill-out-definitions" sheetId="3" r:id="rId3"/>
    <sheet name="data_validation" sheetId="4" r:id="rId4"/>
    <sheet name="Sched by Mode of Proc"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VYrbF4F9HmuZebS1HkfryNWaNtU1oJAyPYNE3D14Dy0="/>
    </ext>
  </extLst>
</workbook>
</file>

<file path=xl/calcChain.xml><?xml version="1.0" encoding="utf-8"?>
<calcChain xmlns="http://schemas.openxmlformats.org/spreadsheetml/2006/main">
  <c r="M215" i="2" l="1"/>
  <c r="L215" i="2"/>
  <c r="K215" i="2" s="1"/>
  <c r="K213" i="2"/>
  <c r="N212" i="2"/>
  <c r="K212" i="2"/>
  <c r="N211" i="2"/>
  <c r="K211" i="2"/>
  <c r="N208" i="2"/>
  <c r="K208" i="2"/>
  <c r="N207" i="2"/>
  <c r="K207" i="2"/>
  <c r="N206" i="2"/>
  <c r="K206" i="2"/>
  <c r="N205" i="2"/>
  <c r="K205" i="2"/>
  <c r="N204" i="2"/>
  <c r="K204" i="2"/>
  <c r="N203" i="2"/>
  <c r="K203" i="2"/>
  <c r="N202" i="2"/>
  <c r="K202" i="2"/>
  <c r="N201" i="2"/>
  <c r="K201" i="2"/>
  <c r="N200" i="2"/>
  <c r="K200" i="2"/>
  <c r="N199" i="2"/>
  <c r="K199" i="2"/>
  <c r="N198" i="2"/>
  <c r="K198" i="2"/>
  <c r="N197" i="2"/>
  <c r="K197" i="2"/>
  <c r="N196" i="2"/>
  <c r="K196" i="2"/>
  <c r="N195" i="2"/>
  <c r="K195" i="2"/>
  <c r="N194" i="2"/>
  <c r="K194" i="2"/>
  <c r="N193" i="2"/>
  <c r="K193" i="2"/>
  <c r="N192" i="2"/>
  <c r="K192" i="2"/>
  <c r="N191" i="2"/>
  <c r="K191" i="2"/>
  <c r="N190" i="2"/>
  <c r="K190" i="2"/>
  <c r="N189" i="2"/>
  <c r="K189" i="2"/>
  <c r="N188" i="2"/>
  <c r="K188" i="2"/>
  <c r="N187" i="2"/>
  <c r="K187" i="2"/>
  <c r="N186" i="2"/>
  <c r="K186" i="2"/>
  <c r="N185" i="2"/>
  <c r="K185" i="2"/>
  <c r="N184" i="2"/>
  <c r="K184" i="2"/>
  <c r="N183" i="2"/>
  <c r="K183" i="2"/>
  <c r="N182" i="2"/>
  <c r="K182" i="2"/>
  <c r="N181" i="2"/>
  <c r="K181" i="2"/>
  <c r="N180" i="2"/>
  <c r="K180" i="2"/>
  <c r="N179" i="2"/>
  <c r="K179" i="2"/>
  <c r="N178" i="2"/>
  <c r="K178" i="2"/>
  <c r="N177" i="2"/>
  <c r="K177" i="2"/>
  <c r="N176" i="2"/>
  <c r="K176" i="2"/>
  <c r="N175" i="2"/>
  <c r="K175" i="2"/>
  <c r="N174" i="2"/>
  <c r="K174" i="2"/>
  <c r="N173" i="2"/>
  <c r="K173" i="2"/>
  <c r="N172" i="2"/>
  <c r="K172" i="2"/>
  <c r="N171" i="2"/>
  <c r="K171" i="2"/>
  <c r="N170" i="2"/>
  <c r="K170" i="2"/>
  <c r="N169" i="2"/>
  <c r="K169" i="2"/>
  <c r="N168" i="2"/>
  <c r="K168" i="2"/>
  <c r="N167" i="2"/>
  <c r="K167" i="2"/>
  <c r="N166" i="2"/>
  <c r="K166" i="2"/>
  <c r="N165" i="2"/>
  <c r="K165" i="2"/>
  <c r="N164" i="2"/>
  <c r="K164" i="2"/>
  <c r="N163" i="2"/>
  <c r="K163" i="2"/>
  <c r="N162" i="2"/>
  <c r="K162" i="2"/>
  <c r="N161" i="2"/>
  <c r="K161" i="2"/>
  <c r="N160" i="2"/>
  <c r="K160" i="2"/>
  <c r="N159" i="2"/>
  <c r="K159" i="2"/>
  <c r="N158" i="2"/>
  <c r="K158" i="2"/>
  <c r="N157" i="2"/>
  <c r="K157" i="2"/>
  <c r="N156" i="2"/>
  <c r="K156" i="2"/>
  <c r="N155" i="2"/>
  <c r="K155" i="2"/>
  <c r="N154" i="2"/>
  <c r="K154" i="2"/>
  <c r="N153" i="2"/>
  <c r="K153" i="2"/>
  <c r="N152" i="2"/>
  <c r="K152" i="2"/>
  <c r="N151" i="2"/>
  <c r="K151" i="2"/>
  <c r="N150" i="2"/>
  <c r="K150" i="2"/>
  <c r="N149" i="2"/>
  <c r="K149" i="2"/>
  <c r="N148" i="2"/>
  <c r="K148" i="2"/>
  <c r="N147" i="2"/>
  <c r="K147" i="2"/>
  <c r="N146" i="2"/>
  <c r="K146" i="2"/>
  <c r="N145" i="2"/>
  <c r="K145" i="2"/>
  <c r="N144" i="2"/>
  <c r="K144" i="2"/>
  <c r="N143" i="2"/>
  <c r="K143" i="2"/>
  <c r="N142" i="2"/>
  <c r="K142" i="2"/>
  <c r="N141" i="2"/>
  <c r="K141" i="2"/>
  <c r="N140" i="2"/>
  <c r="K140" i="2"/>
  <c r="N139" i="2"/>
  <c r="K139" i="2"/>
  <c r="N138" i="2"/>
  <c r="K138" i="2"/>
  <c r="N137" i="2"/>
  <c r="K137" i="2"/>
  <c r="N136" i="2"/>
  <c r="K136" i="2"/>
  <c r="N135" i="2"/>
  <c r="K135" i="2"/>
  <c r="N134" i="2"/>
  <c r="K134" i="2"/>
  <c r="N133" i="2"/>
  <c r="K133" i="2"/>
  <c r="N132" i="2"/>
  <c r="K132" i="2"/>
  <c r="N131" i="2"/>
  <c r="K131" i="2"/>
  <c r="N130" i="2"/>
  <c r="K130" i="2"/>
  <c r="N129" i="2"/>
  <c r="K129" i="2"/>
  <c r="N128" i="2"/>
  <c r="K128" i="2"/>
  <c r="N127" i="2"/>
  <c r="K127" i="2"/>
  <c r="N126" i="2"/>
  <c r="K126" i="2"/>
  <c r="N125" i="2"/>
  <c r="K125" i="2"/>
  <c r="N124" i="2"/>
  <c r="K124" i="2"/>
  <c r="N123" i="2"/>
  <c r="K123" i="2"/>
  <c r="N122" i="2"/>
  <c r="K122" i="2"/>
  <c r="N121" i="2"/>
  <c r="K121" i="2"/>
  <c r="K120" i="2"/>
  <c r="K119" i="2"/>
  <c r="N118" i="2"/>
  <c r="K118" i="2"/>
  <c r="N117" i="2"/>
  <c r="K117" i="2"/>
  <c r="N116" i="2"/>
  <c r="K116" i="2"/>
  <c r="N115" i="2"/>
  <c r="K115" i="2"/>
  <c r="N114" i="2"/>
  <c r="K114" i="2"/>
  <c r="N113" i="2"/>
  <c r="K113" i="2"/>
  <c r="N112" i="2"/>
  <c r="K112" i="2"/>
  <c r="N111" i="2"/>
  <c r="K111" i="2"/>
  <c r="N110" i="2"/>
  <c r="K110" i="2"/>
  <c r="N109" i="2"/>
  <c r="K109" i="2"/>
  <c r="N108" i="2"/>
  <c r="K108" i="2"/>
  <c r="N107" i="2"/>
  <c r="K107" i="2"/>
  <c r="N106" i="2"/>
  <c r="K106" i="2"/>
  <c r="N105" i="2"/>
  <c r="K105" i="2"/>
  <c r="N104" i="2"/>
  <c r="K104" i="2"/>
  <c r="N103" i="2"/>
  <c r="K103" i="2"/>
  <c r="N102" i="2"/>
  <c r="K102" i="2"/>
  <c r="N101" i="2"/>
  <c r="K101" i="2"/>
  <c r="N100" i="2"/>
  <c r="K100" i="2"/>
  <c r="N99" i="2"/>
  <c r="K99" i="2"/>
  <c r="N98" i="2"/>
  <c r="K98" i="2"/>
  <c r="N97" i="2"/>
  <c r="K97" i="2"/>
  <c r="N96" i="2"/>
  <c r="K96" i="2"/>
  <c r="N95" i="2"/>
  <c r="K95" i="2"/>
  <c r="K94" i="2"/>
  <c r="K93" i="2"/>
  <c r="K92" i="2"/>
  <c r="K91" i="2"/>
  <c r="K90" i="2"/>
  <c r="K89" i="2"/>
  <c r="K88" i="2"/>
  <c r="N87" i="2"/>
  <c r="K87" i="2"/>
  <c r="N86" i="2"/>
  <c r="K86" i="2"/>
  <c r="N85" i="2"/>
  <c r="K85" i="2"/>
  <c r="N84" i="2"/>
  <c r="K84" i="2"/>
  <c r="N83" i="2"/>
  <c r="K83" i="2"/>
  <c r="N82" i="2"/>
  <c r="K82" i="2"/>
  <c r="N81" i="2"/>
  <c r="K81" i="2"/>
  <c r="N80" i="2"/>
  <c r="K80" i="2"/>
  <c r="N79" i="2"/>
  <c r="K79" i="2"/>
  <c r="N78" i="2"/>
  <c r="K78" i="2"/>
  <c r="N77" i="2"/>
  <c r="K77" i="2"/>
  <c r="N76" i="2"/>
  <c r="K76" i="2"/>
  <c r="N75" i="2"/>
  <c r="K75" i="2"/>
  <c r="N74" i="2"/>
  <c r="K74" i="2"/>
  <c r="N73" i="2"/>
  <c r="K73" i="2"/>
  <c r="N72" i="2"/>
  <c r="K72" i="2"/>
  <c r="N71" i="2"/>
  <c r="K71" i="2"/>
  <c r="N70" i="2"/>
  <c r="K70" i="2"/>
  <c r="N69" i="2"/>
  <c r="K69" i="2"/>
  <c r="N68" i="2"/>
  <c r="K68" i="2"/>
  <c r="N67" i="2"/>
  <c r="K67" i="2"/>
  <c r="N66" i="2"/>
  <c r="K66" i="2"/>
  <c r="N65" i="2"/>
  <c r="K65" i="2"/>
  <c r="N64" i="2"/>
  <c r="K64" i="2"/>
  <c r="N63" i="2"/>
  <c r="K63" i="2"/>
  <c r="N62" i="2"/>
  <c r="K62" i="2"/>
  <c r="N61" i="2"/>
  <c r="K61" i="2"/>
  <c r="K60" i="2"/>
  <c r="K59" i="2"/>
  <c r="K58" i="2"/>
  <c r="K57" i="2"/>
  <c r="N53" i="2"/>
  <c r="K53" i="2"/>
  <c r="N52" i="2"/>
  <c r="K52" i="2"/>
  <c r="N51" i="2"/>
  <c r="K51" i="2"/>
  <c r="N50" i="2"/>
  <c r="K50" i="2"/>
  <c r="N49" i="2"/>
  <c r="K49" i="2"/>
  <c r="N48" i="2"/>
  <c r="K48" i="2"/>
  <c r="N47" i="2"/>
  <c r="K47" i="2"/>
  <c r="N46" i="2"/>
  <c r="K46" i="2"/>
  <c r="N45" i="2"/>
  <c r="K45" i="2"/>
  <c r="N44" i="2"/>
  <c r="K44" i="2"/>
  <c r="N43" i="2"/>
  <c r="K43" i="2"/>
  <c r="N42" i="2"/>
  <c r="K42" i="2"/>
  <c r="N41" i="2"/>
  <c r="K41" i="2"/>
  <c r="N40" i="2"/>
  <c r="K40" i="2"/>
  <c r="K36" i="2"/>
  <c r="K35" i="2"/>
  <c r="K32" i="2"/>
  <c r="K31" i="2"/>
  <c r="K30" i="2"/>
  <c r="K29" i="2"/>
  <c r="K26" i="2"/>
  <c r="K25" i="2"/>
  <c r="K24" i="2"/>
  <c r="K23" i="2"/>
  <c r="K22" i="2"/>
  <c r="K21" i="2"/>
  <c r="K20" i="2"/>
  <c r="H19" i="2"/>
  <c r="G19" i="2"/>
  <c r="F19" i="2"/>
  <c r="E19" i="2"/>
  <c r="K16" i="2"/>
  <c r="H15" i="2"/>
  <c r="G15" i="2"/>
  <c r="F15" i="2"/>
  <c r="E15" i="2"/>
  <c r="K13" i="2"/>
  <c r="K12" i="2"/>
  <c r="K11" i="2"/>
  <c r="H8" i="2"/>
  <c r="G8" i="2"/>
  <c r="F8" i="2"/>
  <c r="E8" i="2"/>
  <c r="G7" i="2"/>
  <c r="F7" i="2"/>
  <c r="E7" i="2"/>
  <c r="L2" i="2"/>
  <c r="K2" i="2"/>
  <c r="M2135" i="1"/>
  <c r="K2135" i="1" s="1"/>
  <c r="L2135" i="1"/>
  <c r="M2134" i="1"/>
  <c r="H2132" i="1"/>
  <c r="G2132" i="1"/>
  <c r="F2132" i="1"/>
  <c r="E2132" i="1"/>
  <c r="K2131" i="1"/>
  <c r="H2130" i="1"/>
  <c r="G2130" i="1"/>
  <c r="F2130" i="1"/>
  <c r="E2130" i="1"/>
  <c r="K2128" i="1"/>
  <c r="H2127" i="1"/>
  <c r="G2127" i="1"/>
  <c r="F2127" i="1"/>
  <c r="E2127" i="1"/>
  <c r="K2125" i="1"/>
  <c r="K2124" i="1"/>
  <c r="H2123" i="1"/>
  <c r="G2123" i="1"/>
  <c r="F2123" i="1"/>
  <c r="E2123" i="1"/>
  <c r="H2122" i="1"/>
  <c r="G2122" i="1"/>
  <c r="F2122" i="1"/>
  <c r="E2122" i="1"/>
  <c r="K2121" i="1"/>
  <c r="G2120" i="1"/>
  <c r="F2120" i="1"/>
  <c r="E2120" i="1"/>
  <c r="K2118" i="1"/>
  <c r="K2115" i="1"/>
  <c r="K2114" i="1"/>
  <c r="K2113" i="1"/>
  <c r="K2112" i="1"/>
  <c r="K2111" i="1"/>
  <c r="K2110" i="1"/>
  <c r="K2109" i="1"/>
  <c r="K2108" i="1"/>
  <c r="K2107" i="1"/>
  <c r="K2106" i="1"/>
  <c r="H2105" i="1"/>
  <c r="G2105" i="1"/>
  <c r="F2105" i="1"/>
  <c r="E2105" i="1"/>
  <c r="H2104" i="1"/>
  <c r="G2104" i="1"/>
  <c r="F2104" i="1"/>
  <c r="E2104" i="1"/>
  <c r="L2102" i="1"/>
  <c r="L2134" i="1" s="1"/>
  <c r="K2134" i="1" s="1"/>
  <c r="K2101" i="1"/>
  <c r="H2100" i="1"/>
  <c r="G2100" i="1"/>
  <c r="F2100" i="1"/>
  <c r="E2100" i="1"/>
  <c r="K2098" i="1"/>
  <c r="K2097" i="1"/>
  <c r="K2096" i="1"/>
  <c r="K2095" i="1"/>
  <c r="K2094" i="1"/>
  <c r="K2093" i="1"/>
  <c r="K2092" i="1"/>
  <c r="K2091" i="1"/>
  <c r="K2090" i="1"/>
  <c r="K2089" i="1"/>
  <c r="K2088" i="1"/>
  <c r="K2085" i="1"/>
  <c r="K2084" i="1"/>
  <c r="K2083" i="1"/>
  <c r="K2082" i="1"/>
  <c r="K2081" i="1"/>
  <c r="K2080" i="1"/>
  <c r="K2079" i="1"/>
  <c r="H2078" i="1"/>
  <c r="G2078" i="1"/>
  <c r="F2078" i="1"/>
  <c r="E2078" i="1"/>
  <c r="K2076" i="1"/>
  <c r="K2075" i="1"/>
  <c r="K2074" i="1"/>
  <c r="K2073" i="1"/>
  <c r="K2072" i="1"/>
  <c r="K2071" i="1"/>
  <c r="H2070" i="1"/>
  <c r="G2070" i="1"/>
  <c r="F2070" i="1"/>
  <c r="E2070" i="1"/>
  <c r="K2068" i="1"/>
  <c r="K2067" i="1"/>
  <c r="K2066" i="1"/>
  <c r="K2065" i="1"/>
  <c r="K2064" i="1"/>
  <c r="K2063" i="1"/>
  <c r="K2062" i="1"/>
  <c r="K2061" i="1"/>
  <c r="N2060" i="1"/>
  <c r="K2060" i="1"/>
  <c r="N2059" i="1"/>
  <c r="K2059" i="1"/>
  <c r="K2058" i="1"/>
  <c r="K2057" i="1"/>
  <c r="K2056" i="1"/>
  <c r="K2055" i="1"/>
  <c r="K2054" i="1"/>
  <c r="K2053" i="1"/>
  <c r="K2050" i="1"/>
  <c r="K2049" i="1"/>
  <c r="K2048" i="1"/>
  <c r="K2044" i="1"/>
  <c r="K2041" i="1"/>
  <c r="K2040" i="1"/>
  <c r="K2039" i="1"/>
  <c r="K2038" i="1"/>
  <c r="K2037" i="1"/>
  <c r="K2036" i="1"/>
  <c r="K2035" i="1"/>
  <c r="K2034" i="1"/>
  <c r="K2033" i="1"/>
  <c r="K2032" i="1"/>
  <c r="H2031" i="1"/>
  <c r="G2031" i="1"/>
  <c r="F2031" i="1"/>
  <c r="E2031" i="1"/>
  <c r="G2029" i="1"/>
  <c r="F2029" i="1"/>
  <c r="E2029" i="1"/>
  <c r="K2026" i="1"/>
  <c r="K2025" i="1"/>
  <c r="K2022" i="1"/>
  <c r="K2021" i="1"/>
  <c r="K2020" i="1"/>
  <c r="K2019" i="1"/>
  <c r="K2018" i="1"/>
  <c r="K2017" i="1"/>
  <c r="K2016" i="1"/>
  <c r="K2015" i="1"/>
  <c r="K2014" i="1"/>
  <c r="K2013" i="1"/>
  <c r="K2012" i="1"/>
  <c r="K2011" i="1"/>
  <c r="K2010" i="1"/>
  <c r="K2009" i="1"/>
  <c r="K2008" i="1"/>
  <c r="K2007" i="1"/>
  <c r="K2006" i="1"/>
  <c r="K2005" i="1"/>
  <c r="K2004" i="1"/>
  <c r="K2003" i="1"/>
  <c r="K2002" i="1"/>
  <c r="K2001" i="1"/>
  <c r="K2000" i="1"/>
  <c r="K1996" i="1"/>
  <c r="K1994" i="1"/>
  <c r="K1993" i="1"/>
  <c r="K1990" i="1"/>
  <c r="K1989" i="1"/>
  <c r="K1986" i="1"/>
  <c r="K1981" i="1"/>
  <c r="K1980" i="1"/>
  <c r="K1977" i="1"/>
  <c r="K1976" i="1"/>
  <c r="K1975" i="1"/>
  <c r="K1974" i="1"/>
  <c r="K1970" i="1"/>
  <c r="H1969" i="1"/>
  <c r="G1969" i="1"/>
  <c r="F1969" i="1"/>
  <c r="E1969" i="1"/>
  <c r="K1966" i="1"/>
  <c r="K1965" i="1"/>
  <c r="H1964" i="1"/>
  <c r="G1964" i="1"/>
  <c r="F1964" i="1"/>
  <c r="E1964" i="1"/>
  <c r="K1962" i="1"/>
  <c r="K1961" i="1"/>
  <c r="K1960" i="1"/>
  <c r="K1959" i="1"/>
  <c r="K1958" i="1"/>
  <c r="K1957" i="1"/>
  <c r="K1956" i="1"/>
  <c r="K1955" i="1"/>
  <c r="K1954" i="1"/>
  <c r="K1953" i="1"/>
  <c r="K1952" i="1"/>
  <c r="K1949" i="1"/>
  <c r="K1948" i="1"/>
  <c r="K1947" i="1"/>
  <c r="K1946" i="1"/>
  <c r="K1945" i="1"/>
  <c r="K1944" i="1"/>
  <c r="K1943" i="1"/>
  <c r="K1942" i="1"/>
  <c r="K1941" i="1"/>
  <c r="K1940" i="1"/>
  <c r="K1937" i="1"/>
  <c r="K1936" i="1"/>
  <c r="K1935" i="1"/>
  <c r="K1934" i="1"/>
  <c r="K1931" i="1"/>
  <c r="K1930" i="1"/>
  <c r="N1926" i="1"/>
  <c r="K1926" i="1"/>
  <c r="H1925" i="1"/>
  <c r="G1925" i="1"/>
  <c r="F1925" i="1"/>
  <c r="E1925" i="1"/>
  <c r="K1923" i="1"/>
  <c r="K1920" i="1"/>
  <c r="K1919" i="1"/>
  <c r="N1918" i="1"/>
  <c r="K1918" i="1"/>
  <c r="K1917" i="1"/>
  <c r="K1916" i="1"/>
  <c r="K1915" i="1"/>
  <c r="K1914" i="1"/>
  <c r="K1913" i="1"/>
  <c r="K1912" i="1"/>
  <c r="K1911" i="1"/>
  <c r="H1910" i="1"/>
  <c r="G1910" i="1"/>
  <c r="F1910" i="1"/>
  <c r="E1910" i="1"/>
  <c r="N1908" i="1"/>
  <c r="K1908" i="1"/>
  <c r="N1907" i="1"/>
  <c r="K1907" i="1"/>
  <c r="N1906" i="1"/>
  <c r="K1906" i="1"/>
  <c r="K1905" i="1"/>
  <c r="K1904" i="1"/>
  <c r="K1903" i="1"/>
  <c r="K1902" i="1"/>
  <c r="K1901" i="1"/>
  <c r="K1900" i="1"/>
  <c r="K1899" i="1"/>
  <c r="K1898" i="1"/>
  <c r="K1897" i="1"/>
  <c r="K1896" i="1"/>
  <c r="K1895" i="1"/>
  <c r="K1894" i="1"/>
  <c r="K1893" i="1"/>
  <c r="K1892" i="1"/>
  <c r="K1891" i="1"/>
  <c r="K1890" i="1"/>
  <c r="K1889" i="1"/>
  <c r="K1888" i="1"/>
  <c r="K1887" i="1"/>
  <c r="K1886" i="1"/>
  <c r="K1885" i="1"/>
  <c r="N1881" i="1"/>
  <c r="K1881" i="1"/>
  <c r="K1879" i="1"/>
  <c r="N1878" i="1"/>
  <c r="K1878" i="1"/>
  <c r="N1877" i="1"/>
  <c r="K1877" i="1"/>
  <c r="N1876" i="1"/>
  <c r="K1876" i="1"/>
  <c r="N1875" i="1"/>
  <c r="K1875" i="1"/>
  <c r="N1874" i="1"/>
  <c r="K1874" i="1"/>
  <c r="N1873" i="1"/>
  <c r="K1873" i="1"/>
  <c r="N1872" i="1"/>
  <c r="K1872" i="1"/>
  <c r="N1871" i="1"/>
  <c r="K1871" i="1"/>
  <c r="N1870" i="1"/>
  <c r="K1870" i="1"/>
  <c r="N1869" i="1"/>
  <c r="K1869" i="1"/>
  <c r="N1868" i="1"/>
  <c r="K1868" i="1"/>
  <c r="N1867" i="1"/>
  <c r="K1867" i="1"/>
  <c r="N1866" i="1"/>
  <c r="K1866" i="1"/>
  <c r="N1865" i="1"/>
  <c r="K1865" i="1"/>
  <c r="N1864" i="1"/>
  <c r="K1864" i="1"/>
  <c r="N1863" i="1"/>
  <c r="K1863" i="1"/>
  <c r="K1862" i="1"/>
  <c r="N1861" i="1"/>
  <c r="K1861" i="1"/>
  <c r="N1860" i="1"/>
  <c r="K1860" i="1"/>
  <c r="N1859" i="1"/>
  <c r="K1859" i="1"/>
  <c r="N1858" i="1"/>
  <c r="K1858" i="1"/>
  <c r="N1857" i="1"/>
  <c r="K1857" i="1"/>
  <c r="N1856" i="1"/>
  <c r="K1856" i="1"/>
  <c r="N1855" i="1"/>
  <c r="K1855" i="1"/>
  <c r="N1854" i="1"/>
  <c r="K1854" i="1"/>
  <c r="N1853" i="1"/>
  <c r="K1853" i="1"/>
  <c r="N1852" i="1"/>
  <c r="K1852" i="1"/>
  <c r="N1851" i="1"/>
  <c r="K1851" i="1"/>
  <c r="N1850" i="1"/>
  <c r="K1850" i="1"/>
  <c r="N1849" i="1"/>
  <c r="K1849" i="1"/>
  <c r="N1848" i="1"/>
  <c r="K1848" i="1"/>
  <c r="N1847" i="1"/>
  <c r="K1847" i="1"/>
  <c r="N1846" i="1"/>
  <c r="K1846" i="1"/>
  <c r="N1845" i="1"/>
  <c r="K1845" i="1"/>
  <c r="N1844" i="1"/>
  <c r="K1844" i="1"/>
  <c r="N1843" i="1"/>
  <c r="K1843" i="1"/>
  <c r="N1842" i="1"/>
  <c r="K1842" i="1"/>
  <c r="N1841" i="1"/>
  <c r="K1841" i="1"/>
  <c r="K1840" i="1"/>
  <c r="K1839" i="1"/>
  <c r="K1838" i="1"/>
  <c r="K1837" i="1"/>
  <c r="K1836" i="1"/>
  <c r="N1835" i="1"/>
  <c r="K1835" i="1"/>
  <c r="K1834" i="1"/>
  <c r="K1833" i="1"/>
  <c r="K1832" i="1"/>
  <c r="K1831" i="1"/>
  <c r="K1830" i="1"/>
  <c r="K1829" i="1"/>
  <c r="K1828" i="1"/>
  <c r="K1827" i="1"/>
  <c r="K1826" i="1"/>
  <c r="K1825" i="1"/>
  <c r="K1824" i="1"/>
  <c r="K1823" i="1"/>
  <c r="K1822" i="1"/>
  <c r="K1821" i="1"/>
  <c r="K1820" i="1"/>
  <c r="K1819" i="1"/>
  <c r="K1818" i="1"/>
  <c r="K1817" i="1"/>
  <c r="K1816" i="1"/>
  <c r="K1815" i="1"/>
  <c r="K1814" i="1"/>
  <c r="K1813" i="1"/>
  <c r="K1812" i="1"/>
  <c r="K1811" i="1"/>
  <c r="N1810" i="1"/>
  <c r="K1809" i="1"/>
  <c r="K1808" i="1"/>
  <c r="K1807" i="1"/>
  <c r="K1806" i="1"/>
  <c r="K1805" i="1"/>
  <c r="K1804" i="1"/>
  <c r="K1803" i="1"/>
  <c r="K1802" i="1"/>
  <c r="K1801" i="1"/>
  <c r="K1800" i="1"/>
  <c r="K1799" i="1"/>
  <c r="K1798" i="1"/>
  <c r="K1797" i="1"/>
  <c r="K1796" i="1"/>
  <c r="K1795" i="1"/>
  <c r="K1794" i="1"/>
  <c r="K1793" i="1"/>
  <c r="K1792" i="1"/>
  <c r="K1791" i="1"/>
  <c r="K1790" i="1"/>
  <c r="K1789" i="1"/>
  <c r="K1788" i="1"/>
  <c r="K1787" i="1"/>
  <c r="K1786" i="1"/>
  <c r="K1783" i="1"/>
  <c r="K1782" i="1"/>
  <c r="K1781" i="1"/>
  <c r="K1780" i="1"/>
  <c r="K1779" i="1"/>
  <c r="K1778" i="1"/>
  <c r="K1774" i="1"/>
  <c r="K1773" i="1"/>
  <c r="N1769" i="1"/>
  <c r="K1769" i="1"/>
  <c r="K1768" i="1"/>
  <c r="K1767" i="1"/>
  <c r="K1766" i="1"/>
  <c r="K1765" i="1"/>
  <c r="K1764" i="1"/>
  <c r="N1761" i="1"/>
  <c r="K1761" i="1"/>
  <c r="K1760" i="1"/>
  <c r="K1759" i="1"/>
  <c r="K1758" i="1"/>
  <c r="K1757" i="1"/>
  <c r="K1756" i="1"/>
  <c r="K1755" i="1"/>
  <c r="K1752" i="1"/>
  <c r="K1751" i="1"/>
  <c r="K1750" i="1"/>
  <c r="K1749" i="1"/>
  <c r="K1748" i="1"/>
  <c r="K1747" i="1"/>
  <c r="K1746" i="1"/>
  <c r="K1745" i="1"/>
  <c r="K1744" i="1"/>
  <c r="K1743" i="1"/>
  <c r="K1742" i="1"/>
  <c r="K1741" i="1"/>
  <c r="K1740" i="1"/>
  <c r="K1739" i="1"/>
  <c r="K1738" i="1"/>
  <c r="N1734" i="1"/>
  <c r="K1734" i="1"/>
  <c r="N1733" i="1"/>
  <c r="K1733" i="1"/>
  <c r="N1732" i="1"/>
  <c r="K1732" i="1"/>
  <c r="N1731" i="1"/>
  <c r="K1731" i="1"/>
  <c r="N1730" i="1"/>
  <c r="K1730" i="1"/>
  <c r="N1729" i="1"/>
  <c r="K1729" i="1"/>
  <c r="N1728" i="1"/>
  <c r="K1728" i="1"/>
  <c r="N1727" i="1"/>
  <c r="K1727" i="1"/>
  <c r="N1726" i="1"/>
  <c r="K1726" i="1"/>
  <c r="N1725" i="1"/>
  <c r="K1725" i="1"/>
  <c r="N1724" i="1"/>
  <c r="K1724" i="1"/>
  <c r="N1723" i="1"/>
  <c r="K1723" i="1"/>
  <c r="N1722" i="1"/>
  <c r="K1722" i="1"/>
  <c r="N1721" i="1"/>
  <c r="K1721" i="1"/>
  <c r="N1720" i="1"/>
  <c r="K1720" i="1"/>
  <c r="N1719" i="1"/>
  <c r="K1719" i="1"/>
  <c r="K1718" i="1"/>
  <c r="K1717" i="1"/>
  <c r="N1716" i="1"/>
  <c r="K1716" i="1"/>
  <c r="N1715" i="1"/>
  <c r="K1715" i="1"/>
  <c r="N1714" i="1"/>
  <c r="K1714" i="1"/>
  <c r="N1713" i="1"/>
  <c r="K1713" i="1"/>
  <c r="K1712" i="1"/>
  <c r="K1711" i="1"/>
  <c r="K1710" i="1"/>
  <c r="K1709" i="1"/>
  <c r="K1708" i="1"/>
  <c r="K1707" i="1"/>
  <c r="K1706" i="1"/>
  <c r="K1705" i="1"/>
  <c r="K1704" i="1"/>
  <c r="K1703" i="1"/>
  <c r="K1702" i="1"/>
  <c r="K1701" i="1"/>
  <c r="K1700" i="1"/>
  <c r="K1699" i="1"/>
  <c r="K1698" i="1"/>
  <c r="K1697" i="1"/>
  <c r="K1696" i="1"/>
  <c r="N1693" i="1"/>
  <c r="K1693" i="1"/>
  <c r="K1692" i="1"/>
  <c r="K1691" i="1"/>
  <c r="L1687" i="1"/>
  <c r="K1687" i="1"/>
  <c r="K1686" i="1"/>
  <c r="K1685" i="1"/>
  <c r="K1684" i="1"/>
  <c r="K1683" i="1"/>
  <c r="N1680" i="1"/>
  <c r="K1680" i="1"/>
  <c r="N1679" i="1"/>
  <c r="K1679" i="1"/>
  <c r="N1678" i="1"/>
  <c r="K1678" i="1"/>
  <c r="N1677" i="1"/>
  <c r="K1677" i="1"/>
  <c r="N1676" i="1"/>
  <c r="K1676" i="1"/>
  <c r="N1675" i="1"/>
  <c r="K1675" i="1"/>
  <c r="N1674" i="1"/>
  <c r="K1674" i="1"/>
  <c r="N1671" i="1"/>
  <c r="K1671" i="1"/>
  <c r="N1670" i="1"/>
  <c r="K1670" i="1"/>
  <c r="N1669" i="1"/>
  <c r="K1669" i="1"/>
  <c r="N1668" i="1"/>
  <c r="K1668" i="1"/>
  <c r="K1667" i="1"/>
  <c r="K1666" i="1"/>
  <c r="K1665" i="1"/>
  <c r="K1664" i="1"/>
  <c r="K1663" i="1"/>
  <c r="K1662" i="1"/>
  <c r="N1661" i="1"/>
  <c r="K1661" i="1"/>
  <c r="N1660" i="1"/>
  <c r="K1660" i="1"/>
  <c r="N1659" i="1"/>
  <c r="K1659" i="1"/>
  <c r="N1658" i="1"/>
  <c r="K1658" i="1"/>
  <c r="N1657" i="1"/>
  <c r="K1657" i="1"/>
  <c r="N1656" i="1"/>
  <c r="K1656" i="1"/>
  <c r="N1655" i="1"/>
  <c r="K1655" i="1"/>
  <c r="N1654" i="1"/>
  <c r="K1654" i="1"/>
  <c r="N1653" i="1"/>
  <c r="K1653" i="1"/>
  <c r="N1652" i="1"/>
  <c r="K1652" i="1"/>
  <c r="N1651" i="1"/>
  <c r="K1651" i="1"/>
  <c r="N1650" i="1"/>
  <c r="K1650" i="1"/>
  <c r="N1649" i="1"/>
  <c r="K1649" i="1"/>
  <c r="N1648" i="1"/>
  <c r="K1648" i="1"/>
  <c r="K1647" i="1"/>
  <c r="K1646" i="1"/>
  <c r="K1645" i="1"/>
  <c r="K1644" i="1"/>
  <c r="K1643" i="1"/>
  <c r="N1642" i="1"/>
  <c r="K1642" i="1"/>
  <c r="N1641" i="1"/>
  <c r="K1641" i="1"/>
  <c r="K1640" i="1"/>
  <c r="K1639" i="1"/>
  <c r="K1638" i="1"/>
  <c r="K1637" i="1"/>
  <c r="K1636" i="1"/>
  <c r="K1635" i="1"/>
  <c r="K1634" i="1"/>
  <c r="K1633" i="1"/>
  <c r="K1632" i="1"/>
  <c r="K1631" i="1"/>
  <c r="K1630" i="1"/>
  <c r="K1629" i="1"/>
  <c r="K1628" i="1"/>
  <c r="K1627" i="1"/>
  <c r="K1626" i="1"/>
  <c r="K1625" i="1"/>
  <c r="K1624" i="1"/>
  <c r="K1623" i="1"/>
  <c r="K1622" i="1"/>
  <c r="H1621" i="1"/>
  <c r="G1621" i="1"/>
  <c r="F1621" i="1"/>
  <c r="E1621" i="1"/>
  <c r="N1619" i="1"/>
  <c r="K1619" i="1"/>
  <c r="N1618" i="1"/>
  <c r="K1618" i="1"/>
  <c r="N1617" i="1"/>
  <c r="K1617" i="1"/>
  <c r="N1616" i="1"/>
  <c r="K1616" i="1"/>
  <c r="N1615" i="1"/>
  <c r="K1615" i="1"/>
  <c r="N1614" i="1"/>
  <c r="K1614" i="1"/>
  <c r="N1613" i="1"/>
  <c r="K1613" i="1"/>
  <c r="K1612" i="1"/>
  <c r="K1611" i="1"/>
  <c r="K1610" i="1"/>
  <c r="N1609" i="1"/>
  <c r="K1609" i="1"/>
  <c r="N1608" i="1"/>
  <c r="K1608" i="1"/>
  <c r="N1607" i="1"/>
  <c r="K1607" i="1"/>
  <c r="N1606" i="1"/>
  <c r="K1606" i="1"/>
  <c r="N1605" i="1"/>
  <c r="K1605" i="1"/>
  <c r="N1604" i="1"/>
  <c r="K1604" i="1"/>
  <c r="K1603" i="1"/>
  <c r="K1602" i="1"/>
  <c r="K1601" i="1"/>
  <c r="K1600" i="1"/>
  <c r="K1599" i="1"/>
  <c r="K1598" i="1"/>
  <c r="K1597" i="1"/>
  <c r="K1596" i="1"/>
  <c r="K1595" i="1"/>
  <c r="K1594" i="1"/>
  <c r="H1593" i="1"/>
  <c r="G1593" i="1"/>
  <c r="F1593" i="1"/>
  <c r="E1593" i="1"/>
  <c r="N1591" i="1"/>
  <c r="K1591" i="1"/>
  <c r="N1590" i="1"/>
  <c r="K1590" i="1"/>
  <c r="K1589" i="1"/>
  <c r="K1588" i="1"/>
  <c r="K1587" i="1"/>
  <c r="K1586" i="1"/>
  <c r="K1585" i="1"/>
  <c r="K1584" i="1"/>
  <c r="N1583" i="1"/>
  <c r="K1583" i="1"/>
  <c r="N1582" i="1"/>
  <c r="K1582" i="1"/>
  <c r="N1581" i="1"/>
  <c r="K1581" i="1"/>
  <c r="N1580" i="1"/>
  <c r="K1580" i="1"/>
  <c r="K1579" i="1"/>
  <c r="K1578" i="1"/>
  <c r="K1577" i="1"/>
  <c r="K1576" i="1"/>
  <c r="K1575" i="1"/>
  <c r="K1574" i="1"/>
  <c r="K1573" i="1"/>
  <c r="K1572" i="1"/>
  <c r="N1571" i="1"/>
  <c r="K1571" i="1"/>
  <c r="K1570" i="1"/>
  <c r="K1569" i="1"/>
  <c r="K1568" i="1"/>
  <c r="K1567" i="1"/>
  <c r="K1566" i="1"/>
  <c r="K1565" i="1"/>
  <c r="K1564" i="1"/>
  <c r="K1563" i="1"/>
  <c r="K1562" i="1"/>
  <c r="K1561" i="1"/>
  <c r="K1560" i="1"/>
  <c r="K1559" i="1"/>
  <c r="N1555" i="1"/>
  <c r="K1555" i="1"/>
  <c r="K1554" i="1"/>
  <c r="K1553" i="1"/>
  <c r="K1552" i="1"/>
  <c r="K1551" i="1"/>
  <c r="N1550" i="1"/>
  <c r="K1550" i="1"/>
  <c r="N1549" i="1"/>
  <c r="K1549" i="1"/>
  <c r="N1548" i="1"/>
  <c r="K1548" i="1"/>
  <c r="N1547" i="1"/>
  <c r="K1547" i="1"/>
  <c r="K1545" i="1"/>
  <c r="K1544" i="1"/>
  <c r="K1543" i="1"/>
  <c r="K1542" i="1"/>
  <c r="K1541" i="1"/>
  <c r="K1539" i="1"/>
  <c r="K1538" i="1"/>
  <c r="K1537" i="1"/>
  <c r="K1536" i="1"/>
  <c r="K1535" i="1"/>
  <c r="K1534" i="1"/>
  <c r="K1533" i="1"/>
  <c r="K1532" i="1"/>
  <c r="K1531" i="1"/>
  <c r="K1530" i="1"/>
  <c r="K1529" i="1"/>
  <c r="K1528" i="1"/>
  <c r="K1527" i="1"/>
  <c r="K1526" i="1"/>
  <c r="K1525" i="1"/>
  <c r="K1524" i="1"/>
  <c r="K1523" i="1"/>
  <c r="K1522" i="1"/>
  <c r="K1521" i="1"/>
  <c r="K1520" i="1"/>
  <c r="K1519" i="1"/>
  <c r="K1518" i="1"/>
  <c r="K1517" i="1"/>
  <c r="K1516" i="1"/>
  <c r="K1515" i="1"/>
  <c r="K1514" i="1"/>
  <c r="K1513" i="1"/>
  <c r="K1512" i="1"/>
  <c r="K1511" i="1"/>
  <c r="K1510" i="1"/>
  <c r="K1509" i="1"/>
  <c r="K1508" i="1"/>
  <c r="K1507" i="1"/>
  <c r="K1506" i="1"/>
  <c r="K1505" i="1"/>
  <c r="K1504" i="1"/>
  <c r="K1501" i="1"/>
  <c r="N1499" i="1"/>
  <c r="K1499" i="1"/>
  <c r="N1498" i="1"/>
  <c r="K1498" i="1"/>
  <c r="N1497" i="1"/>
  <c r="K1497" i="1"/>
  <c r="N1496" i="1"/>
  <c r="K1496" i="1"/>
  <c r="N1495" i="1"/>
  <c r="K1495" i="1"/>
  <c r="N1494" i="1"/>
  <c r="K1494" i="1"/>
  <c r="N1493" i="1"/>
  <c r="K1493" i="1"/>
  <c r="N1492" i="1"/>
  <c r="K1492" i="1"/>
  <c r="N1491" i="1"/>
  <c r="K1491" i="1"/>
  <c r="K1490" i="1"/>
  <c r="K1489" i="1"/>
  <c r="K1488" i="1"/>
  <c r="K1487" i="1"/>
  <c r="K1486" i="1"/>
  <c r="K1485" i="1"/>
  <c r="K1484" i="1"/>
  <c r="K1483" i="1"/>
  <c r="K1482" i="1"/>
  <c r="K1481" i="1"/>
  <c r="K1480" i="1"/>
  <c r="K1479" i="1"/>
  <c r="K1478" i="1"/>
  <c r="K1477" i="1"/>
  <c r="K1476" i="1"/>
  <c r="K1475" i="1"/>
  <c r="K1474" i="1"/>
  <c r="K1473" i="1"/>
  <c r="N1470" i="1"/>
  <c r="K1470" i="1"/>
  <c r="N1469" i="1"/>
  <c r="K1469" i="1"/>
  <c r="N1468" i="1"/>
  <c r="K1468" i="1"/>
  <c r="N1467" i="1"/>
  <c r="K1467" i="1"/>
  <c r="N1466" i="1"/>
  <c r="K1466" i="1"/>
  <c r="N1465" i="1"/>
  <c r="K1465" i="1"/>
  <c r="N1464" i="1"/>
  <c r="K1464" i="1"/>
  <c r="K1463" i="1"/>
  <c r="N1462" i="1"/>
  <c r="K1462" i="1"/>
  <c r="N1461" i="1"/>
  <c r="K1461" i="1"/>
  <c r="N1460" i="1"/>
  <c r="K1460" i="1"/>
  <c r="N1459" i="1"/>
  <c r="K1459" i="1"/>
  <c r="N1458" i="1"/>
  <c r="K1458" i="1"/>
  <c r="N1457" i="1"/>
  <c r="K1457" i="1"/>
  <c r="N1456" i="1"/>
  <c r="K1456" i="1"/>
  <c r="N1455" i="1"/>
  <c r="K1455" i="1"/>
  <c r="N1454" i="1"/>
  <c r="K1454" i="1"/>
  <c r="N1453" i="1"/>
  <c r="K1453" i="1"/>
  <c r="N1452" i="1"/>
  <c r="K1452" i="1"/>
  <c r="N1451" i="1"/>
  <c r="K1451" i="1"/>
  <c r="N1450" i="1"/>
  <c r="K1450" i="1"/>
  <c r="N1449" i="1"/>
  <c r="K1449" i="1"/>
  <c r="N1448" i="1"/>
  <c r="K1448" i="1"/>
  <c r="N1447" i="1"/>
  <c r="K1447" i="1"/>
  <c r="N1446" i="1"/>
  <c r="K1446" i="1"/>
  <c r="N1445" i="1"/>
  <c r="K1445" i="1"/>
  <c r="N1444" i="1"/>
  <c r="K1444" i="1"/>
  <c r="N1443" i="1"/>
  <c r="K1443" i="1"/>
  <c r="N1442" i="1"/>
  <c r="K1442" i="1"/>
  <c r="N1441" i="1"/>
  <c r="K1441" i="1"/>
  <c r="N1440" i="1"/>
  <c r="K1440" i="1"/>
  <c r="N1439" i="1"/>
  <c r="K1439" i="1"/>
  <c r="N1438" i="1"/>
  <c r="K1438" i="1"/>
  <c r="N1437" i="1"/>
  <c r="K1437" i="1"/>
  <c r="N1436" i="1"/>
  <c r="K1436" i="1"/>
  <c r="N1435" i="1"/>
  <c r="K1435" i="1"/>
  <c r="N1434" i="1"/>
  <c r="K1434" i="1"/>
  <c r="N1433" i="1"/>
  <c r="K1433" i="1"/>
  <c r="N1432" i="1"/>
  <c r="K1432" i="1"/>
  <c r="N1431" i="1"/>
  <c r="K1431" i="1"/>
  <c r="N1430" i="1"/>
  <c r="K1430" i="1"/>
  <c r="N1429" i="1"/>
  <c r="K1429" i="1"/>
  <c r="N1428" i="1"/>
  <c r="K1428" i="1"/>
  <c r="N1427" i="1"/>
  <c r="K1427" i="1"/>
  <c r="N1426" i="1"/>
  <c r="K1426" i="1"/>
  <c r="N1425" i="1"/>
  <c r="K1425" i="1"/>
  <c r="N1424" i="1"/>
  <c r="K1424" i="1"/>
  <c r="N1423" i="1"/>
  <c r="K1423" i="1"/>
  <c r="N1422" i="1"/>
  <c r="K1422" i="1"/>
  <c r="N1421" i="1"/>
  <c r="K1421" i="1"/>
  <c r="N1420" i="1"/>
  <c r="K1420" i="1"/>
  <c r="N1419" i="1"/>
  <c r="K1419" i="1"/>
  <c r="N1418" i="1"/>
  <c r="K1418" i="1"/>
  <c r="N1417" i="1"/>
  <c r="K1417" i="1"/>
  <c r="N1416" i="1"/>
  <c r="K1416" i="1"/>
  <c r="N1415" i="1"/>
  <c r="K1415" i="1"/>
  <c r="N1414" i="1"/>
  <c r="K1414" i="1"/>
  <c r="N1413" i="1"/>
  <c r="K1413" i="1"/>
  <c r="N1412" i="1"/>
  <c r="K1412" i="1"/>
  <c r="N1411" i="1"/>
  <c r="K1411" i="1"/>
  <c r="N1410" i="1"/>
  <c r="K1410" i="1"/>
  <c r="N1409" i="1"/>
  <c r="K1409" i="1"/>
  <c r="N1408" i="1"/>
  <c r="K1408" i="1"/>
  <c r="N1407" i="1"/>
  <c r="K1407" i="1"/>
  <c r="N1406" i="1"/>
  <c r="K1406" i="1"/>
  <c r="K1405" i="1"/>
  <c r="K1404" i="1"/>
  <c r="N1403" i="1"/>
  <c r="K1403" i="1"/>
  <c r="N1402" i="1"/>
  <c r="K1402" i="1"/>
  <c r="K1401" i="1"/>
  <c r="K1400" i="1"/>
  <c r="K1399" i="1"/>
  <c r="K1398" i="1"/>
  <c r="K1397" i="1"/>
  <c r="K1396" i="1"/>
  <c r="N1392" i="1"/>
  <c r="K1392" i="1"/>
  <c r="N1391" i="1"/>
  <c r="K1391" i="1"/>
  <c r="N1390" i="1"/>
  <c r="K1390" i="1"/>
  <c r="N1389" i="1"/>
  <c r="K1389" i="1"/>
  <c r="N1388" i="1"/>
  <c r="K1388" i="1"/>
  <c r="N1387" i="1"/>
  <c r="K1387" i="1"/>
  <c r="N1386" i="1"/>
  <c r="K1386" i="1"/>
  <c r="N1385" i="1"/>
  <c r="K1385" i="1"/>
  <c r="N1384" i="1"/>
  <c r="K1384" i="1"/>
  <c r="N1383" i="1"/>
  <c r="K1383" i="1"/>
  <c r="N1382" i="1"/>
  <c r="K1382" i="1"/>
  <c r="N1381" i="1"/>
  <c r="K1381" i="1"/>
  <c r="N1380" i="1"/>
  <c r="K1380" i="1"/>
  <c r="N1379" i="1"/>
  <c r="K1379" i="1"/>
  <c r="N1378" i="1"/>
  <c r="K1378" i="1"/>
  <c r="N1377" i="1"/>
  <c r="K1377" i="1"/>
  <c r="N1376" i="1"/>
  <c r="K1376" i="1"/>
  <c r="N1375" i="1"/>
  <c r="K1375" i="1"/>
  <c r="N1374" i="1"/>
  <c r="K1374" i="1"/>
  <c r="N1373" i="1"/>
  <c r="K1373" i="1"/>
  <c r="N1372" i="1"/>
  <c r="K1372" i="1"/>
  <c r="N1371" i="1"/>
  <c r="K1371" i="1"/>
  <c r="K1370" i="1"/>
  <c r="N1369" i="1"/>
  <c r="K1369" i="1"/>
  <c r="K1368" i="1"/>
  <c r="N1367" i="1"/>
  <c r="K1367" i="1"/>
  <c r="N1366" i="1"/>
  <c r="K1366" i="1"/>
  <c r="N1365" i="1"/>
  <c r="K1365" i="1"/>
  <c r="N1364" i="1"/>
  <c r="K1364" i="1"/>
  <c r="N1363" i="1"/>
  <c r="K1363" i="1"/>
  <c r="N1362" i="1"/>
  <c r="K1362" i="1"/>
  <c r="N1361" i="1"/>
  <c r="K1361" i="1"/>
  <c r="N1360" i="1"/>
  <c r="K1360" i="1"/>
  <c r="N1359" i="1"/>
  <c r="K1359" i="1"/>
  <c r="N1358" i="1"/>
  <c r="K1358" i="1"/>
  <c r="N1357" i="1"/>
  <c r="K1357" i="1"/>
  <c r="N1356" i="1"/>
  <c r="K1356" i="1"/>
  <c r="N1355" i="1"/>
  <c r="K1355" i="1"/>
  <c r="N1354" i="1"/>
  <c r="K1354" i="1"/>
  <c r="N1353" i="1"/>
  <c r="K1353" i="1"/>
  <c r="N1352" i="1"/>
  <c r="K1352" i="1"/>
  <c r="K1351" i="1"/>
  <c r="N1350" i="1"/>
  <c r="K1350" i="1"/>
  <c r="N1349" i="1"/>
  <c r="K1349" i="1"/>
  <c r="N1348" i="1"/>
  <c r="K1348" i="1"/>
  <c r="N1347" i="1"/>
  <c r="K1347" i="1"/>
  <c r="N1346" i="1"/>
  <c r="K1346" i="1"/>
  <c r="N1345" i="1"/>
  <c r="K1345" i="1"/>
  <c r="N1344" i="1"/>
  <c r="K1344" i="1"/>
  <c r="N1343" i="1"/>
  <c r="K1343" i="1"/>
  <c r="N1342" i="1"/>
  <c r="K1342" i="1"/>
  <c r="N1341" i="1"/>
  <c r="K1341" i="1"/>
  <c r="N1340" i="1"/>
  <c r="K1340" i="1"/>
  <c r="N1339" i="1"/>
  <c r="K1339" i="1"/>
  <c r="N1338" i="1"/>
  <c r="K1338" i="1"/>
  <c r="N1337" i="1"/>
  <c r="K1337" i="1"/>
  <c r="N1336" i="1"/>
  <c r="K1336" i="1"/>
  <c r="N1335" i="1"/>
  <c r="K1335" i="1"/>
  <c r="K1334" i="1"/>
  <c r="K1333" i="1"/>
  <c r="K1332" i="1"/>
  <c r="K1331" i="1"/>
  <c r="K1330" i="1"/>
  <c r="K1329" i="1"/>
  <c r="K1328" i="1"/>
  <c r="K1327" i="1"/>
  <c r="K1326" i="1"/>
  <c r="K1325" i="1"/>
  <c r="K1324" i="1"/>
  <c r="K1323" i="1"/>
  <c r="K1322" i="1"/>
  <c r="N1319" i="1"/>
  <c r="K1319" i="1"/>
  <c r="N1318" i="1"/>
  <c r="K1318" i="1"/>
  <c r="N1317" i="1"/>
  <c r="K1317" i="1"/>
  <c r="N1316" i="1"/>
  <c r="K1316" i="1"/>
  <c r="N1315" i="1"/>
  <c r="K1315" i="1"/>
  <c r="N1314" i="1"/>
  <c r="K1314" i="1"/>
  <c r="N1313" i="1"/>
  <c r="K1313" i="1"/>
  <c r="N1312" i="1"/>
  <c r="K1312" i="1"/>
  <c r="N1311" i="1"/>
  <c r="K1311" i="1"/>
  <c r="N1310" i="1"/>
  <c r="K1310" i="1"/>
  <c r="N1309" i="1"/>
  <c r="K1309" i="1"/>
  <c r="N1308" i="1"/>
  <c r="K1308" i="1"/>
  <c r="N1307" i="1"/>
  <c r="K1307" i="1"/>
  <c r="K1306" i="1"/>
  <c r="K1305" i="1"/>
  <c r="N1304" i="1"/>
  <c r="K1304" i="1"/>
  <c r="N1303" i="1"/>
  <c r="K1303" i="1"/>
  <c r="N1302" i="1"/>
  <c r="K1302" i="1"/>
  <c r="N1301" i="1"/>
  <c r="K1301" i="1"/>
  <c r="N1300" i="1"/>
  <c r="K1300" i="1"/>
  <c r="N1299" i="1"/>
  <c r="K1299" i="1"/>
  <c r="N1298" i="1"/>
  <c r="K1298" i="1"/>
  <c r="N1297" i="1"/>
  <c r="K1297" i="1"/>
  <c r="N1296" i="1"/>
  <c r="K1296" i="1"/>
  <c r="N1295" i="1"/>
  <c r="K1295" i="1"/>
  <c r="N1294" i="1"/>
  <c r="K1294" i="1"/>
  <c r="N1293" i="1"/>
  <c r="K1293" i="1"/>
  <c r="N1292" i="1"/>
  <c r="K1292" i="1"/>
  <c r="N1291" i="1"/>
  <c r="K1291" i="1"/>
  <c r="N1290" i="1"/>
  <c r="K1290" i="1"/>
  <c r="N1289" i="1"/>
  <c r="K1289" i="1"/>
  <c r="N1288" i="1"/>
  <c r="K1288" i="1"/>
  <c r="N1287" i="1"/>
  <c r="K1287" i="1"/>
  <c r="N1286" i="1"/>
  <c r="K1286" i="1"/>
  <c r="N1285" i="1"/>
  <c r="K1285" i="1"/>
  <c r="N1284" i="1"/>
  <c r="K1284" i="1"/>
  <c r="N1283" i="1"/>
  <c r="K1283" i="1"/>
  <c r="N1282" i="1"/>
  <c r="K1282" i="1"/>
  <c r="N1281" i="1"/>
  <c r="K1281" i="1"/>
  <c r="N1280" i="1"/>
  <c r="K1280" i="1"/>
  <c r="N1279" i="1"/>
  <c r="K1279" i="1"/>
  <c r="K1278" i="1"/>
  <c r="K1277" i="1"/>
  <c r="K1276" i="1"/>
  <c r="K1275" i="1"/>
  <c r="K1274" i="1"/>
  <c r="K1273" i="1"/>
  <c r="N1272" i="1"/>
  <c r="K1272" i="1"/>
  <c r="K1271" i="1"/>
  <c r="K1270" i="1"/>
  <c r="K1269" i="1"/>
  <c r="K1268" i="1"/>
  <c r="K1267" i="1"/>
  <c r="K1266" i="1"/>
  <c r="K1265" i="1"/>
  <c r="K1264" i="1"/>
  <c r="K1263" i="1"/>
  <c r="K1262" i="1"/>
  <c r="K1261" i="1"/>
  <c r="K1260" i="1"/>
  <c r="K1259" i="1"/>
  <c r="K1258" i="1"/>
  <c r="K1257" i="1"/>
  <c r="K1256" i="1"/>
  <c r="K1255" i="1"/>
  <c r="K1254" i="1"/>
  <c r="K1253" i="1"/>
  <c r="K1252" i="1"/>
  <c r="K1251" i="1"/>
  <c r="K1250" i="1"/>
  <c r="K1249" i="1"/>
  <c r="K1248" i="1"/>
  <c r="K1247" i="1"/>
  <c r="K1246" i="1"/>
  <c r="K1245" i="1"/>
  <c r="K1244" i="1"/>
  <c r="K1243" i="1"/>
  <c r="K1242" i="1"/>
  <c r="K1241" i="1"/>
  <c r="K1240" i="1"/>
  <c r="K1239" i="1"/>
  <c r="K1238" i="1"/>
  <c r="K1237" i="1"/>
  <c r="K1236" i="1"/>
  <c r="N1235" i="1"/>
  <c r="K1235" i="1"/>
  <c r="K1234" i="1"/>
  <c r="K1233" i="1"/>
  <c r="K1232" i="1"/>
  <c r="K1231" i="1"/>
  <c r="K1230" i="1"/>
  <c r="K1229" i="1"/>
  <c r="K1228" i="1"/>
  <c r="K1227" i="1"/>
  <c r="K1226" i="1"/>
  <c r="K1225" i="1"/>
  <c r="K1224" i="1"/>
  <c r="K1223" i="1"/>
  <c r="K1222" i="1"/>
  <c r="K1221" i="1"/>
  <c r="K1220" i="1"/>
  <c r="K1219" i="1"/>
  <c r="K1218" i="1"/>
  <c r="K1217" i="1"/>
  <c r="K1216" i="1"/>
  <c r="K1215" i="1"/>
  <c r="K1214" i="1"/>
  <c r="K1213" i="1"/>
  <c r="K1211" i="1"/>
  <c r="K1210" i="1"/>
  <c r="K1209" i="1"/>
  <c r="K1208" i="1"/>
  <c r="K1207" i="1"/>
  <c r="K1206" i="1"/>
  <c r="K1205" i="1"/>
  <c r="K1204" i="1"/>
  <c r="K1203" i="1"/>
  <c r="K1202" i="1"/>
  <c r="K1201" i="1"/>
  <c r="K1200" i="1"/>
  <c r="K1199" i="1"/>
  <c r="K1198" i="1"/>
  <c r="K1197" i="1"/>
  <c r="K1196" i="1"/>
  <c r="K1195" i="1"/>
  <c r="K1194" i="1"/>
  <c r="K1193" i="1"/>
  <c r="K1192" i="1"/>
  <c r="K1191" i="1"/>
  <c r="K1190" i="1"/>
  <c r="K1189" i="1"/>
  <c r="K1188" i="1"/>
  <c r="K1187" i="1"/>
  <c r="K1186" i="1"/>
  <c r="K1185" i="1"/>
  <c r="K1184" i="1"/>
  <c r="K1183" i="1"/>
  <c r="K1182" i="1"/>
  <c r="K1181" i="1"/>
  <c r="K1180" i="1"/>
  <c r="K1179" i="1"/>
  <c r="K1178" i="1"/>
  <c r="K1177" i="1"/>
  <c r="K1176" i="1"/>
  <c r="K1175" i="1"/>
  <c r="K1174" i="1"/>
  <c r="K1173" i="1"/>
  <c r="K1172" i="1"/>
  <c r="K1171" i="1"/>
  <c r="K1170" i="1"/>
  <c r="K1169" i="1"/>
  <c r="K1168" i="1"/>
  <c r="K1167" i="1"/>
  <c r="K1166" i="1"/>
  <c r="N1163" i="1"/>
  <c r="K1163" i="1"/>
  <c r="K1162" i="1"/>
  <c r="K1161" i="1"/>
  <c r="K1160" i="1"/>
  <c r="K1159" i="1"/>
  <c r="K1158" i="1"/>
  <c r="N1154" i="1"/>
  <c r="K1154" i="1"/>
  <c r="N1153" i="1"/>
  <c r="K1153" i="1"/>
  <c r="N1152" i="1"/>
  <c r="K1152" i="1"/>
  <c r="N1151" i="1"/>
  <c r="K1151" i="1"/>
  <c r="N1150" i="1"/>
  <c r="K1150" i="1"/>
  <c r="N1149" i="1"/>
  <c r="K1149" i="1"/>
  <c r="N1148" i="1"/>
  <c r="K1148" i="1"/>
  <c r="N1147" i="1"/>
  <c r="K1147" i="1"/>
  <c r="N1146" i="1"/>
  <c r="K1146" i="1"/>
  <c r="N1145" i="1"/>
  <c r="K1145" i="1"/>
  <c r="N1144" i="1"/>
  <c r="K1144" i="1"/>
  <c r="N1143" i="1"/>
  <c r="K1143" i="1"/>
  <c r="N1142" i="1"/>
  <c r="K1142" i="1"/>
  <c r="N1140" i="1"/>
  <c r="K1140" i="1"/>
  <c r="N1139" i="1"/>
  <c r="K1139" i="1"/>
  <c r="N1138" i="1"/>
  <c r="K1138" i="1"/>
  <c r="N1137" i="1"/>
  <c r="K1137" i="1"/>
  <c r="N1136" i="1"/>
  <c r="K1136" i="1"/>
  <c r="N1135" i="1"/>
  <c r="K1135" i="1"/>
  <c r="K1134" i="1"/>
  <c r="K1133" i="1"/>
  <c r="K1132" i="1"/>
  <c r="N1131" i="1"/>
  <c r="K1131" i="1"/>
  <c r="N1130" i="1"/>
  <c r="K1130" i="1"/>
  <c r="N1129" i="1"/>
  <c r="K1129" i="1"/>
  <c r="K1128" i="1"/>
  <c r="N1127" i="1"/>
  <c r="K1127" i="1"/>
  <c r="N1126" i="1"/>
  <c r="K1126" i="1"/>
  <c r="N1125" i="1"/>
  <c r="K1125" i="1"/>
  <c r="N1124" i="1"/>
  <c r="K1124" i="1"/>
  <c r="N1123"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N1086" i="1"/>
  <c r="K1086" i="1"/>
  <c r="N1085" i="1"/>
  <c r="K1085" i="1"/>
  <c r="N1084" i="1"/>
  <c r="K1084" i="1"/>
  <c r="N1083" i="1"/>
  <c r="K1083" i="1"/>
  <c r="N1082" i="1"/>
  <c r="K1082" i="1"/>
  <c r="N1081" i="1"/>
  <c r="K1081" i="1"/>
  <c r="N1080" i="1"/>
  <c r="K1080" i="1"/>
  <c r="N1079" i="1"/>
  <c r="K1079" i="1"/>
  <c r="N1078" i="1"/>
  <c r="K1078" i="1"/>
  <c r="N1077" i="1"/>
  <c r="K1077" i="1"/>
  <c r="N1076" i="1"/>
  <c r="K1076" i="1"/>
  <c r="N1075" i="1"/>
  <c r="K1075" i="1"/>
  <c r="N1074" i="1"/>
  <c r="K1074" i="1"/>
  <c r="N1073" i="1"/>
  <c r="K1073" i="1"/>
  <c r="N1072" i="1"/>
  <c r="K1072" i="1"/>
  <c r="N1071" i="1"/>
  <c r="K1071" i="1"/>
  <c r="N1070" i="1"/>
  <c r="K1070" i="1"/>
  <c r="N1069" i="1"/>
  <c r="K1069" i="1"/>
  <c r="N1068" i="1"/>
  <c r="K1068" i="1"/>
  <c r="N1067" i="1"/>
  <c r="K1067" i="1"/>
  <c r="N1064" i="1"/>
  <c r="K1064" i="1"/>
  <c r="N1061" i="1"/>
  <c r="K1061" i="1"/>
  <c r="N1059" i="1"/>
  <c r="K1059" i="1"/>
  <c r="K1058" i="1"/>
  <c r="K1057" i="1"/>
  <c r="K1056" i="1"/>
  <c r="K1055" i="1"/>
  <c r="K1054" i="1"/>
  <c r="K1053" i="1"/>
  <c r="K1052" i="1"/>
  <c r="K1051" i="1"/>
  <c r="K1050" i="1"/>
  <c r="N1049" i="1"/>
  <c r="K1049" i="1"/>
  <c r="K1048" i="1"/>
  <c r="K1047" i="1"/>
  <c r="K1046" i="1"/>
  <c r="K1045" i="1"/>
  <c r="K1044" i="1"/>
  <c r="K1043" i="1"/>
  <c r="K1042" i="1"/>
  <c r="K1041" i="1"/>
  <c r="K1040" i="1"/>
  <c r="K1039" i="1"/>
  <c r="K1038" i="1"/>
  <c r="K1037" i="1"/>
  <c r="K1036" i="1"/>
  <c r="K1035" i="1"/>
  <c r="K1034" i="1"/>
  <c r="K1033" i="1"/>
  <c r="K1028" i="1"/>
  <c r="K1027" i="1"/>
  <c r="H1026" i="1"/>
  <c r="G1026" i="1"/>
  <c r="F1026" i="1"/>
  <c r="E1026" i="1"/>
  <c r="K1024" i="1"/>
  <c r="H1023" i="1"/>
  <c r="G1023" i="1"/>
  <c r="F1023" i="1"/>
  <c r="E1023" i="1"/>
  <c r="K1021" i="1"/>
  <c r="K1020" i="1"/>
  <c r="H1019" i="1"/>
  <c r="G1019" i="1"/>
  <c r="F1019" i="1"/>
  <c r="E1019" i="1"/>
  <c r="K1017" i="1"/>
  <c r="K1016" i="1"/>
  <c r="H1015" i="1"/>
  <c r="G1015" i="1"/>
  <c r="F1015" i="1"/>
  <c r="E1015" i="1"/>
  <c r="K1013" i="1"/>
  <c r="K1012" i="1"/>
  <c r="H1011" i="1"/>
  <c r="G1011" i="1"/>
  <c r="F1011" i="1"/>
  <c r="E1011" i="1"/>
  <c r="K1009" i="1"/>
  <c r="K1008" i="1"/>
  <c r="K1005" i="1"/>
  <c r="K1004" i="1"/>
  <c r="K1003" i="1"/>
  <c r="K1002" i="1"/>
  <c r="K1001" i="1"/>
  <c r="K1000" i="1"/>
  <c r="K999" i="1"/>
  <c r="K998" i="1"/>
  <c r="K997" i="1"/>
  <c r="K996" i="1"/>
  <c r="K995" i="1"/>
  <c r="H994" i="1"/>
  <c r="G994" i="1"/>
  <c r="F994" i="1"/>
  <c r="E994" i="1"/>
  <c r="H993" i="1"/>
  <c r="G993" i="1"/>
  <c r="F993" i="1"/>
  <c r="E993" i="1"/>
  <c r="K991" i="1"/>
  <c r="K990" i="1"/>
  <c r="K985" i="1"/>
  <c r="K982" i="1"/>
  <c r="K981" i="1"/>
  <c r="K980" i="1"/>
  <c r="K979" i="1"/>
  <c r="K978" i="1"/>
  <c r="K977" i="1"/>
  <c r="K976" i="1"/>
  <c r="K974" i="1"/>
  <c r="M973" i="1"/>
  <c r="M2133" i="1" s="1"/>
  <c r="M2136" i="1" s="1"/>
  <c r="L972" i="1"/>
  <c r="L2133" i="1" s="1"/>
  <c r="K972" i="1"/>
  <c r="K969" i="1"/>
  <c r="K968" i="1"/>
  <c r="K967" i="1"/>
  <c r="K966" i="1"/>
  <c r="K965" i="1"/>
  <c r="K964" i="1"/>
  <c r="K963" i="1"/>
  <c r="K962" i="1"/>
  <c r="K961" i="1"/>
  <c r="K957" i="1"/>
  <c r="H956" i="1"/>
  <c r="G956" i="1"/>
  <c r="F956" i="1"/>
  <c r="E956" i="1"/>
  <c r="K954" i="1"/>
  <c r="H953" i="1"/>
  <c r="G953" i="1"/>
  <c r="F953" i="1"/>
  <c r="E953" i="1"/>
  <c r="K951" i="1"/>
  <c r="K950" i="1"/>
  <c r="K949" i="1"/>
  <c r="K948" i="1"/>
  <c r="H947" i="1"/>
  <c r="G947" i="1"/>
  <c r="F947" i="1"/>
  <c r="E947" i="1"/>
  <c r="K942" i="1"/>
  <c r="K941" i="1"/>
  <c r="K940" i="1"/>
  <c r="K939" i="1"/>
  <c r="K938" i="1"/>
  <c r="K937" i="1"/>
  <c r="K936" i="1"/>
  <c r="K935" i="1"/>
  <c r="H934" i="1"/>
  <c r="G934" i="1"/>
  <c r="E934" i="1"/>
  <c r="K932" i="1"/>
  <c r="K931" i="1"/>
  <c r="K930" i="1"/>
  <c r="K929" i="1"/>
  <c r="K928" i="1"/>
  <c r="K927" i="1"/>
  <c r="K926" i="1"/>
  <c r="K925" i="1"/>
  <c r="K924" i="1"/>
  <c r="H923" i="1"/>
  <c r="G923" i="1"/>
  <c r="F923" i="1"/>
  <c r="E923" i="1"/>
  <c r="K921" i="1"/>
  <c r="H920" i="1"/>
  <c r="G920" i="1"/>
  <c r="F920" i="1"/>
  <c r="E920" i="1"/>
  <c r="K918" i="1"/>
  <c r="K914" i="1"/>
  <c r="K913" i="1"/>
  <c r="K912" i="1"/>
  <c r="K908" i="1"/>
  <c r="K907" i="1"/>
  <c r="K906" i="1"/>
  <c r="K905" i="1"/>
  <c r="K904" i="1"/>
  <c r="K903" i="1"/>
  <c r="K902" i="1"/>
  <c r="K901" i="1"/>
  <c r="K900" i="1"/>
  <c r="K899" i="1"/>
  <c r="K898" i="1"/>
  <c r="H897" i="1"/>
  <c r="G897" i="1"/>
  <c r="F897" i="1"/>
  <c r="E897" i="1"/>
  <c r="K895" i="1"/>
  <c r="K894" i="1"/>
  <c r="K893" i="1"/>
  <c r="K892" i="1"/>
  <c r="K891" i="1"/>
  <c r="K890" i="1"/>
  <c r="K889" i="1"/>
  <c r="K888" i="1"/>
  <c r="K887" i="1"/>
  <c r="H886" i="1"/>
  <c r="G886" i="1"/>
  <c r="F886" i="1"/>
  <c r="E886" i="1"/>
  <c r="K881" i="1"/>
  <c r="K876" i="1"/>
  <c r="K875" i="1"/>
  <c r="K874" i="1"/>
  <c r="K870" i="1"/>
  <c r="K869" i="1"/>
  <c r="K868" i="1"/>
  <c r="K865" i="1"/>
  <c r="H864" i="1"/>
  <c r="G864" i="1"/>
  <c r="F864" i="1"/>
  <c r="E864" i="1"/>
  <c r="K862" i="1"/>
  <c r="H861" i="1"/>
  <c r="G861" i="1"/>
  <c r="F861" i="1"/>
  <c r="E861" i="1"/>
  <c r="K857" i="1"/>
  <c r="K856" i="1"/>
  <c r="K855" i="1"/>
  <c r="H854" i="1"/>
  <c r="G854" i="1"/>
  <c r="F854" i="1"/>
  <c r="E854" i="1"/>
  <c r="K852" i="1"/>
  <c r="K851" i="1"/>
  <c r="K850" i="1"/>
  <c r="K849" i="1"/>
  <c r="K848" i="1"/>
  <c r="K847" i="1"/>
  <c r="K846" i="1"/>
  <c r="K845" i="1"/>
  <c r="K844" i="1"/>
  <c r="K843" i="1"/>
  <c r="K842" i="1"/>
  <c r="K841" i="1"/>
  <c r="K840" i="1"/>
  <c r="K839" i="1"/>
  <c r="H838" i="1"/>
  <c r="G838" i="1"/>
  <c r="F838" i="1"/>
  <c r="E838" i="1"/>
  <c r="K836" i="1"/>
  <c r="H835" i="1"/>
  <c r="G835" i="1"/>
  <c r="F835" i="1"/>
  <c r="E835" i="1"/>
  <c r="K833" i="1"/>
  <c r="K832" i="1"/>
  <c r="K831" i="1"/>
  <c r="K830" i="1"/>
  <c r="K829" i="1"/>
  <c r="K828" i="1"/>
  <c r="K827" i="1"/>
  <c r="K826" i="1"/>
  <c r="K825" i="1"/>
  <c r="K824" i="1"/>
  <c r="K823" i="1"/>
  <c r="K822" i="1"/>
  <c r="K821" i="1"/>
  <c r="K820" i="1"/>
  <c r="K819" i="1"/>
  <c r="K817" i="1"/>
  <c r="K816" i="1"/>
  <c r="K815" i="1"/>
  <c r="K814" i="1"/>
  <c r="H813" i="1"/>
  <c r="G813" i="1"/>
  <c r="F813" i="1"/>
  <c r="E813" i="1"/>
  <c r="K811" i="1"/>
  <c r="K810" i="1"/>
  <c r="H809" i="1"/>
  <c r="G809" i="1"/>
  <c r="F809" i="1"/>
  <c r="E809" i="1"/>
  <c r="K807"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H756" i="1"/>
  <c r="G756" i="1"/>
  <c r="F756" i="1"/>
  <c r="E756" i="1"/>
  <c r="K754" i="1"/>
  <c r="K753" i="1"/>
  <c r="K752" i="1"/>
  <c r="K751" i="1"/>
  <c r="K750" i="1"/>
  <c r="K749" i="1"/>
  <c r="K748" i="1"/>
  <c r="K747" i="1"/>
  <c r="K746" i="1"/>
  <c r="K745" i="1"/>
  <c r="K744" i="1"/>
  <c r="K743" i="1"/>
  <c r="K742" i="1"/>
  <c r="K741" i="1"/>
  <c r="K740" i="1"/>
  <c r="K739" i="1"/>
  <c r="H738" i="1"/>
  <c r="G738" i="1"/>
  <c r="F738" i="1"/>
  <c r="E738" i="1"/>
  <c r="K735" i="1"/>
  <c r="H734" i="1"/>
  <c r="G734" i="1"/>
  <c r="F734" i="1"/>
  <c r="E734" i="1"/>
  <c r="K730" i="1"/>
  <c r="K729" i="1"/>
  <c r="H728" i="1"/>
  <c r="G728" i="1"/>
  <c r="F728" i="1"/>
  <c r="E728" i="1"/>
  <c r="K726" i="1"/>
  <c r="H725" i="1"/>
  <c r="G725" i="1"/>
  <c r="F725" i="1"/>
  <c r="E725" i="1"/>
  <c r="K723" i="1"/>
  <c r="H722" i="1"/>
  <c r="G722" i="1"/>
  <c r="F722" i="1"/>
  <c r="E722" i="1"/>
  <c r="K720" i="1"/>
  <c r="K719" i="1"/>
  <c r="K718" i="1"/>
  <c r="H717" i="1"/>
  <c r="G717" i="1"/>
  <c r="F717" i="1"/>
  <c r="E717" i="1"/>
  <c r="K715" i="1"/>
  <c r="K714" i="1"/>
  <c r="K713" i="1"/>
  <c r="K712" i="1"/>
  <c r="K711" i="1"/>
  <c r="H710" i="1"/>
  <c r="G710" i="1"/>
  <c r="F710" i="1"/>
  <c r="E710" i="1"/>
  <c r="K708" i="1"/>
  <c r="K707" i="1"/>
  <c r="K706" i="1"/>
  <c r="K705" i="1"/>
  <c r="K704" i="1"/>
  <c r="K703" i="1"/>
  <c r="K702" i="1"/>
  <c r="K701" i="1"/>
  <c r="K700" i="1"/>
  <c r="K699" i="1"/>
  <c r="K698" i="1"/>
  <c r="K697" i="1"/>
  <c r="K696" i="1"/>
  <c r="K695" i="1"/>
  <c r="K694" i="1"/>
  <c r="K693" i="1"/>
  <c r="K692" i="1"/>
  <c r="K691" i="1"/>
  <c r="H690" i="1"/>
  <c r="G690" i="1"/>
  <c r="F690" i="1"/>
  <c r="E690" i="1"/>
  <c r="K688" i="1"/>
  <c r="K687" i="1"/>
  <c r="K686" i="1"/>
  <c r="H685" i="1"/>
  <c r="G685" i="1"/>
  <c r="F685" i="1"/>
  <c r="E685" i="1"/>
  <c r="K683" i="1"/>
  <c r="K682" i="1"/>
  <c r="K681" i="1"/>
  <c r="H680" i="1"/>
  <c r="G680" i="1"/>
  <c r="F680" i="1"/>
  <c r="E680" i="1"/>
  <c r="K678" i="1"/>
  <c r="H677" i="1"/>
  <c r="G677" i="1"/>
  <c r="F677" i="1"/>
  <c r="E677" i="1"/>
  <c r="K673" i="1"/>
  <c r="K672" i="1"/>
  <c r="H671" i="1"/>
  <c r="G671" i="1"/>
  <c r="F671" i="1"/>
  <c r="E671" i="1"/>
  <c r="K669" i="1"/>
  <c r="K668" i="1"/>
  <c r="K667" i="1"/>
  <c r="H666" i="1"/>
  <c r="G666" i="1"/>
  <c r="F666" i="1"/>
  <c r="E666" i="1"/>
  <c r="K663" i="1"/>
  <c r="K660" i="1"/>
  <c r="K659" i="1"/>
  <c r="K658" i="1"/>
  <c r="K657" i="1"/>
  <c r="K655" i="1"/>
  <c r="K653" i="1"/>
  <c r="H652" i="1"/>
  <c r="G652" i="1"/>
  <c r="F652" i="1"/>
  <c r="E652" i="1"/>
  <c r="K650" i="1"/>
  <c r="H649" i="1"/>
  <c r="G649" i="1"/>
  <c r="F649" i="1"/>
  <c r="E649" i="1"/>
  <c r="K647" i="1"/>
  <c r="H646" i="1"/>
  <c r="G646" i="1"/>
  <c r="F646" i="1"/>
  <c r="E646"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H610" i="1"/>
  <c r="G610" i="1"/>
  <c r="F610" i="1"/>
  <c r="E610" i="1"/>
  <c r="K608" i="1"/>
  <c r="K607" i="1"/>
  <c r="K606" i="1"/>
  <c r="K605" i="1"/>
  <c r="K604" i="1"/>
  <c r="K603" i="1"/>
  <c r="H602" i="1"/>
  <c r="G602" i="1"/>
  <c r="F602" i="1"/>
  <c r="E602" i="1"/>
  <c r="K600" i="1"/>
  <c r="K599" i="1"/>
  <c r="K598" i="1"/>
  <c r="K597" i="1"/>
  <c r="K596" i="1"/>
  <c r="K595" i="1"/>
  <c r="K594" i="1"/>
  <c r="K593" i="1"/>
  <c r="K592" i="1"/>
  <c r="K591" i="1"/>
  <c r="K590" i="1"/>
  <c r="K589" i="1"/>
  <c r="K588" i="1"/>
  <c r="K587" i="1"/>
  <c r="K586" i="1"/>
  <c r="H585" i="1"/>
  <c r="G585" i="1"/>
  <c r="F585" i="1"/>
  <c r="E585" i="1"/>
  <c r="K582" i="1"/>
  <c r="K581" i="1"/>
  <c r="K580" i="1"/>
  <c r="H579" i="1"/>
  <c r="G579" i="1"/>
  <c r="F579" i="1"/>
  <c r="E579" i="1"/>
  <c r="K577" i="1"/>
  <c r="K576" i="1"/>
  <c r="K575" i="1"/>
  <c r="K574" i="1"/>
  <c r="K573" i="1"/>
  <c r="K572" i="1"/>
  <c r="K571" i="1"/>
  <c r="K570" i="1"/>
  <c r="K569" i="1"/>
  <c r="K568" i="1"/>
  <c r="K567" i="1"/>
  <c r="K566" i="1"/>
  <c r="K565" i="1"/>
  <c r="K564" i="1"/>
  <c r="K563" i="1"/>
  <c r="K562" i="1"/>
  <c r="K561" i="1"/>
  <c r="K560" i="1"/>
  <c r="K559" i="1"/>
  <c r="K558" i="1"/>
  <c r="H557" i="1"/>
  <c r="G557" i="1"/>
  <c r="F557" i="1"/>
  <c r="E557" i="1"/>
  <c r="H556" i="1"/>
  <c r="G556" i="1"/>
  <c r="F556" i="1"/>
  <c r="E556" i="1"/>
  <c r="K553" i="1"/>
  <c r="H552" i="1"/>
  <c r="G552" i="1"/>
  <c r="F552" i="1"/>
  <c r="E552" i="1"/>
  <c r="H551" i="1"/>
  <c r="G551" i="1"/>
  <c r="F551" i="1"/>
  <c r="E551" i="1"/>
  <c r="K549" i="1"/>
  <c r="K548" i="1"/>
  <c r="K547" i="1"/>
  <c r="K546" i="1"/>
  <c r="K545" i="1"/>
  <c r="K544" i="1"/>
  <c r="H543" i="1"/>
  <c r="G543" i="1"/>
  <c r="F543" i="1"/>
  <c r="E543" i="1"/>
  <c r="K541" i="1"/>
  <c r="K540" i="1"/>
  <c r="K539" i="1"/>
  <c r="K538" i="1"/>
  <c r="K537" i="1"/>
  <c r="H536" i="1"/>
  <c r="G536" i="1"/>
  <c r="F536" i="1"/>
  <c r="E536" i="1"/>
  <c r="K534" i="1"/>
  <c r="K533" i="1"/>
  <c r="K532" i="1"/>
  <c r="K531" i="1"/>
  <c r="H530" i="1"/>
  <c r="G530" i="1"/>
  <c r="F530" i="1"/>
  <c r="E530" i="1"/>
  <c r="K527" i="1"/>
  <c r="K526" i="1"/>
  <c r="K525" i="1"/>
  <c r="H524" i="1"/>
  <c r="G524" i="1"/>
  <c r="F524" i="1"/>
  <c r="E524" i="1"/>
  <c r="K522" i="1"/>
  <c r="H521" i="1"/>
  <c r="G521" i="1"/>
  <c r="F521" i="1"/>
  <c r="E521" i="1"/>
  <c r="K519" i="1"/>
  <c r="H518" i="1"/>
  <c r="G518" i="1"/>
  <c r="F518" i="1"/>
  <c r="E518" i="1"/>
  <c r="K516" i="1"/>
  <c r="H515" i="1"/>
  <c r="G515" i="1"/>
  <c r="F515" i="1"/>
  <c r="E515" i="1"/>
  <c r="K513" i="1"/>
  <c r="K512" i="1"/>
  <c r="K511" i="1"/>
  <c r="K510" i="1"/>
  <c r="K509" i="1"/>
  <c r="K508" i="1"/>
  <c r="K507" i="1"/>
  <c r="K506" i="1"/>
  <c r="K505" i="1"/>
  <c r="K504" i="1"/>
  <c r="K501" i="1"/>
  <c r="K500" i="1"/>
  <c r="K497" i="1"/>
  <c r="K496" i="1"/>
  <c r="K495" i="1"/>
  <c r="K494" i="1"/>
  <c r="K493" i="1"/>
  <c r="K492" i="1"/>
  <c r="K491" i="1"/>
  <c r="K490" i="1"/>
  <c r="K489" i="1"/>
  <c r="K488" i="1"/>
  <c r="K487" i="1"/>
  <c r="K486" i="1"/>
  <c r="K485" i="1"/>
  <c r="H484" i="1"/>
  <c r="G484" i="1"/>
  <c r="F484" i="1"/>
  <c r="E484" i="1"/>
  <c r="K482" i="1"/>
  <c r="K481" i="1"/>
  <c r="K480" i="1"/>
  <c r="K479" i="1"/>
  <c r="K478" i="1"/>
  <c r="K477" i="1"/>
  <c r="K476" i="1"/>
  <c r="K475" i="1"/>
  <c r="K474" i="1"/>
  <c r="K473" i="1"/>
  <c r="K472" i="1"/>
  <c r="K471" i="1"/>
  <c r="K470" i="1"/>
  <c r="K469" i="1"/>
  <c r="K468" i="1"/>
  <c r="K467" i="1"/>
  <c r="K466" i="1"/>
  <c r="K465" i="1"/>
  <c r="K464" i="1"/>
  <c r="K463" i="1"/>
  <c r="H462" i="1"/>
  <c r="G462" i="1"/>
  <c r="F462" i="1"/>
  <c r="E462" i="1"/>
  <c r="K460" i="1"/>
  <c r="K457" i="1"/>
  <c r="H456" i="1"/>
  <c r="G456" i="1"/>
  <c r="F456" i="1"/>
  <c r="E456" i="1"/>
  <c r="K454" i="1"/>
  <c r="K453" i="1"/>
  <c r="K452" i="1"/>
  <c r="K451" i="1"/>
  <c r="K450" i="1"/>
  <c r="K449" i="1"/>
  <c r="K448" i="1"/>
  <c r="K447" i="1"/>
  <c r="K446"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H408" i="1"/>
  <c r="G408" i="1"/>
  <c r="F408" i="1"/>
  <c r="E408" i="1"/>
  <c r="K406" i="1"/>
  <c r="H405" i="1"/>
  <c r="G405" i="1"/>
  <c r="F405" i="1"/>
  <c r="E405"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6" i="1"/>
  <c r="K375" i="1"/>
  <c r="K374" i="1"/>
  <c r="K373" i="1"/>
  <c r="K372" i="1"/>
  <c r="K371" i="1"/>
  <c r="K370" i="1"/>
  <c r="K369" i="1"/>
  <c r="K368" i="1"/>
  <c r="K367" i="1"/>
  <c r="H366" i="1"/>
  <c r="G366" i="1"/>
  <c r="F366" i="1"/>
  <c r="E366" i="1"/>
  <c r="K362" i="1"/>
  <c r="K359" i="1"/>
  <c r="K358" i="1"/>
  <c r="K357" i="1"/>
  <c r="K356" i="1"/>
  <c r="K355" i="1"/>
  <c r="K354" i="1"/>
  <c r="K353" i="1"/>
  <c r="K352" i="1"/>
  <c r="K351" i="1"/>
  <c r="K350" i="1"/>
  <c r="K349" i="1"/>
  <c r="H348" i="1"/>
  <c r="G348" i="1"/>
  <c r="F348" i="1"/>
  <c r="E348" i="1"/>
  <c r="K345" i="1"/>
  <c r="H344" i="1"/>
  <c r="G344" i="1"/>
  <c r="F344" i="1"/>
  <c r="E344" i="1"/>
  <c r="K340" i="1"/>
  <c r="K337" i="1"/>
  <c r="K335" i="1"/>
  <c r="K334" i="1"/>
  <c r="H333" i="1"/>
  <c r="G333" i="1"/>
  <c r="F333" i="1"/>
  <c r="E333" i="1"/>
  <c r="K331"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H247" i="1"/>
  <c r="G247" i="1"/>
  <c r="F247" i="1"/>
  <c r="E247" i="1"/>
  <c r="K244" i="1"/>
  <c r="K243" i="1"/>
  <c r="K242" i="1"/>
  <c r="K241" i="1"/>
  <c r="K240" i="1"/>
  <c r="K239" i="1"/>
  <c r="K238" i="1"/>
  <c r="H237" i="1"/>
  <c r="G237" i="1"/>
  <c r="F237" i="1"/>
  <c r="E237" i="1"/>
  <c r="K234" i="1"/>
  <c r="K233" i="1"/>
  <c r="H232" i="1"/>
  <c r="G232" i="1"/>
  <c r="F232" i="1"/>
  <c r="E232" i="1"/>
  <c r="K228" i="1"/>
  <c r="K227" i="1"/>
  <c r="K226" i="1"/>
  <c r="K225" i="1"/>
  <c r="K224" i="1"/>
  <c r="K223" i="1"/>
  <c r="H222" i="1"/>
  <c r="G222" i="1"/>
  <c r="F222" i="1"/>
  <c r="E222" i="1"/>
  <c r="H221" i="1"/>
  <c r="G221" i="1"/>
  <c r="F221" i="1"/>
  <c r="E221" i="1"/>
  <c r="K219" i="1"/>
  <c r="H218" i="1"/>
  <c r="G218" i="1"/>
  <c r="F218" i="1"/>
  <c r="E218" i="1"/>
  <c r="H217" i="1"/>
  <c r="G217" i="1"/>
  <c r="F217" i="1"/>
  <c r="E217" i="1"/>
  <c r="K215" i="1"/>
  <c r="H214" i="1"/>
  <c r="G214" i="1"/>
  <c r="F214" i="1"/>
  <c r="E214" i="1"/>
  <c r="H213" i="1"/>
  <c r="G213" i="1"/>
  <c r="F213" i="1"/>
  <c r="E213" i="1"/>
  <c r="K211" i="1"/>
  <c r="K210" i="1"/>
  <c r="H209" i="1"/>
  <c r="G209" i="1"/>
  <c r="F209" i="1"/>
  <c r="E209" i="1"/>
  <c r="K207" i="1"/>
  <c r="H206" i="1"/>
  <c r="G206" i="1"/>
  <c r="F206" i="1"/>
  <c r="E206" i="1"/>
  <c r="K204" i="1"/>
  <c r="K201" i="1"/>
  <c r="K200" i="1"/>
  <c r="K199" i="1"/>
  <c r="K198" i="1"/>
  <c r="K195" i="1"/>
  <c r="K194" i="1"/>
  <c r="K193" i="1"/>
  <c r="K192" i="1"/>
  <c r="K191" i="1"/>
  <c r="K188" i="1"/>
  <c r="K187" i="1"/>
  <c r="K186" i="1"/>
  <c r="K185" i="1"/>
  <c r="K184" i="1"/>
  <c r="K183" i="1"/>
  <c r="K182" i="1"/>
  <c r="K181" i="1"/>
  <c r="K180" i="1"/>
  <c r="K179" i="1"/>
  <c r="K178" i="1"/>
  <c r="K177" i="1"/>
  <c r="K176" i="1"/>
  <c r="K175" i="1"/>
  <c r="K174" i="1"/>
  <c r="H173" i="1"/>
  <c r="G173" i="1"/>
  <c r="F173" i="1"/>
  <c r="E173" i="1"/>
  <c r="K171" i="1"/>
  <c r="K170" i="1"/>
  <c r="K169" i="1"/>
  <c r="K168" i="1"/>
  <c r="K167" i="1"/>
  <c r="K166" i="1"/>
  <c r="K165" i="1"/>
  <c r="K164" i="1"/>
  <c r="K163" i="1"/>
  <c r="H162" i="1"/>
  <c r="G162" i="1"/>
  <c r="F162" i="1"/>
  <c r="E162" i="1"/>
  <c r="K160" i="1"/>
  <c r="K159" i="1"/>
  <c r="K158" i="1"/>
  <c r="K157" i="1"/>
  <c r="K156" i="1"/>
  <c r="K155" i="1"/>
  <c r="K154" i="1"/>
  <c r="K153" i="1"/>
  <c r="K152" i="1"/>
  <c r="K151" i="1"/>
  <c r="K150" i="1"/>
  <c r="K149" i="1"/>
  <c r="K148" i="1"/>
  <c r="K147" i="1"/>
  <c r="H146" i="1"/>
  <c r="G146" i="1"/>
  <c r="F146" i="1"/>
  <c r="E146" i="1"/>
  <c r="K144" i="1"/>
  <c r="K141" i="1"/>
  <c r="K138" i="1"/>
  <c r="K137" i="1"/>
  <c r="K136" i="1"/>
  <c r="K135" i="1"/>
  <c r="K134" i="1"/>
  <c r="K133" i="1"/>
  <c r="K132" i="1"/>
  <c r="K131" i="1"/>
  <c r="K130" i="1"/>
  <c r="K129" i="1"/>
  <c r="H128" i="1"/>
  <c r="G128" i="1"/>
  <c r="F128" i="1"/>
  <c r="E128" i="1"/>
  <c r="K125" i="1"/>
  <c r="K124" i="1"/>
  <c r="H123" i="1"/>
  <c r="G123" i="1"/>
  <c r="F123" i="1"/>
  <c r="E123" i="1"/>
  <c r="K121" i="1"/>
  <c r="K120" i="1"/>
  <c r="K119" i="1"/>
  <c r="K118"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H86" i="1"/>
  <c r="G86" i="1"/>
  <c r="F86" i="1"/>
  <c r="E86" i="1"/>
  <c r="K83" i="1"/>
  <c r="K82" i="1"/>
  <c r="K81" i="1"/>
  <c r="K80" i="1"/>
  <c r="K79" i="1"/>
  <c r="K78" i="1"/>
  <c r="K77" i="1"/>
  <c r="K76" i="1"/>
  <c r="K75" i="1"/>
  <c r="K74" i="1"/>
  <c r="K73" i="1"/>
  <c r="K72" i="1"/>
  <c r="K71" i="1"/>
  <c r="K70" i="1"/>
  <c r="K69" i="1"/>
  <c r="K68" i="1"/>
  <c r="K67" i="1"/>
  <c r="K66" i="1"/>
  <c r="K65" i="1"/>
  <c r="K64" i="1"/>
  <c r="K63" i="1"/>
  <c r="K62" i="1"/>
  <c r="K61" i="1"/>
  <c r="K60" i="1"/>
  <c r="K59" i="1"/>
  <c r="K58" i="1"/>
  <c r="H57" i="1"/>
  <c r="G57" i="1"/>
  <c r="F57" i="1"/>
  <c r="E57" i="1"/>
  <c r="K55" i="1"/>
  <c r="K54" i="1"/>
  <c r="K53" i="1"/>
  <c r="K52" i="1"/>
  <c r="K51" i="1"/>
  <c r="H50" i="1"/>
  <c r="G50" i="1"/>
  <c r="F50" i="1"/>
  <c r="E50" i="1"/>
  <c r="K48" i="1"/>
  <c r="K47" i="1"/>
  <c r="H46" i="1"/>
  <c r="G46" i="1"/>
  <c r="F46" i="1"/>
  <c r="E46" i="1"/>
  <c r="K36" i="1"/>
  <c r="K35" i="1"/>
  <c r="K34" i="1"/>
  <c r="K33" i="1"/>
  <c r="K32" i="1"/>
  <c r="K31" i="1"/>
  <c r="K30" i="1"/>
  <c r="K29" i="1"/>
  <c r="K28" i="1"/>
  <c r="K27" i="1"/>
  <c r="K26" i="1"/>
  <c r="K25" i="1"/>
  <c r="K24" i="1"/>
  <c r="K23" i="1"/>
  <c r="K22" i="1"/>
  <c r="K21" i="1"/>
  <c r="K20" i="1"/>
  <c r="K19" i="1"/>
  <c r="K18" i="1"/>
  <c r="K17" i="1"/>
  <c r="K16" i="1"/>
  <c r="K15" i="1"/>
  <c r="K14" i="1"/>
  <c r="K13" i="1"/>
  <c r="K12" i="1"/>
  <c r="K11" i="1"/>
  <c r="K10" i="1"/>
  <c r="H9" i="1"/>
  <c r="G9" i="1"/>
  <c r="F9" i="1"/>
  <c r="E9" i="1"/>
  <c r="H8" i="1"/>
  <c r="G8" i="1"/>
  <c r="F8" i="1"/>
  <c r="E8" i="1"/>
  <c r="G7" i="1"/>
  <c r="F7" i="1"/>
  <c r="E7" i="1"/>
  <c r="L2" i="1"/>
  <c r="K2" i="1"/>
  <c r="K2133" i="1" l="1"/>
  <c r="L2136" i="1"/>
  <c r="K21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345" authorId="0" shapeId="0" xr:uid="{00000000-0006-0000-0000-000001000000}">
      <text>
        <r>
          <rPr>
            <sz val="10"/>
            <color rgb="FF000000"/>
            <rFont val="Arial"/>
            <scheme val="minor"/>
          </rPr>
          <t>======
ID#AAAA8GKA078
    (2023-10-04 05:58:31)
nasa QCI ang PPMP
	-Amelita Quinsay</t>
        </r>
      </text>
    </comment>
    <comment ref="K548" authorId="0" shapeId="0" xr:uid="{00000000-0006-0000-0000-000002000000}">
      <text>
        <r>
          <rPr>
            <sz val="10"/>
            <color rgb="FF000000"/>
            <rFont val="Arial"/>
            <scheme val="minor"/>
          </rPr>
          <t>======
ID#AAAA8GKA074
    (2023-10-04 05:58:31)
Nasa ESETS yung PPMP
	-Amelita Quinsay</t>
        </r>
      </text>
    </comment>
  </commentList>
  <extLst>
    <ext xmlns:r="http://schemas.openxmlformats.org/officeDocument/2006/relationships" uri="GoogleSheetsCustomDataVersion2">
      <go:sheetsCustomData xmlns:go="http://customooxmlschemas.google.com/" r:id="rId1" roundtripDataSignature="AMtx7mj7jF+QIeNp+cNf/yufyk/lUb8r/w=="/>
    </ext>
  </extLst>
</comments>
</file>

<file path=xl/sharedStrings.xml><?xml version="1.0" encoding="utf-8"?>
<sst xmlns="http://schemas.openxmlformats.org/spreadsheetml/2006/main" count="14847" uniqueCount="3285">
  <si>
    <t>DEPARTMENT OF AGRICULTURE - REGIONAL FIELD OFFICE III</t>
  </si>
  <si>
    <t>Annual Procurement Plan for FY 2023</t>
  </si>
  <si>
    <t>Based on 2023 General Appropriations Act (GAA)</t>
  </si>
  <si>
    <t>Code (PAP)</t>
  </si>
  <si>
    <t>Procurement Project</t>
  </si>
  <si>
    <t>PMO/
End-User</t>
  </si>
  <si>
    <t>Mode of Procurement</t>
  </si>
  <si>
    <t>Schedule for Each Procurement Activity</t>
  </si>
  <si>
    <t>Source of Funds</t>
  </si>
  <si>
    <t>Estimated Budget (PhP)</t>
  </si>
  <si>
    <t>Remarks
 (brief description of Project)</t>
  </si>
  <si>
    <t>PR Date</t>
  </si>
  <si>
    <t>PR Number</t>
  </si>
  <si>
    <t>Requisitioner</t>
  </si>
  <si>
    <t>Date APP Printed</t>
  </si>
  <si>
    <t>Advertisement/Posting of IB/REI</t>
  </si>
  <si>
    <t>Submission/Opening of Bids</t>
  </si>
  <si>
    <t>Notice of Award</t>
  </si>
  <si>
    <t>Contract Signing</t>
  </si>
  <si>
    <t>Total</t>
  </si>
  <si>
    <t>MOOE</t>
  </si>
  <si>
    <t>CO</t>
  </si>
  <si>
    <t>GOODS</t>
  </si>
  <si>
    <t>Agriculture and Marine Supplies</t>
  </si>
  <si>
    <t>HVCD Program</t>
  </si>
  <si>
    <t>4,500 kgs Mungbean Seeds</t>
  </si>
  <si>
    <t>HVCDP</t>
  </si>
  <si>
    <t>NP-53.9 - Small Value Procurement</t>
  </si>
  <si>
    <t>N/A</t>
  </si>
  <si>
    <t>GoP</t>
  </si>
  <si>
    <t>2023 HVCD Program</t>
  </si>
  <si>
    <t>For distribution to the Mungbean Growers Associations in the province of Bataan, Bulacan, Pampanga and Tarlac under HVCDP for FY 2023 Regular Program</t>
  </si>
  <si>
    <t>502,000 cuttings Sweet Potato</t>
  </si>
  <si>
    <t>Competitive Bidding</t>
  </si>
  <si>
    <t>For distribution to the Sweet Potato Growers Associations in the province of Bulacan, and Tarlac under HVCDP for FY 2023 Regular Program</t>
  </si>
  <si>
    <t>ASSORTED VEGETABLE SEEDS/ BUFFERSTOCKING
459 pouch Pechay (1kg/pouch)
450 pouch Okra (1kg/pouch)</t>
  </si>
  <si>
    <t>seed buffer stocking under HVCDP for FY 2023 Regular Program</t>
  </si>
  <si>
    <t>8,415 sachets Red Onion</t>
  </si>
  <si>
    <t>For distribution to the Onion Growers Cooperatives and Associations in Bataan, Bulacan, Nueva Ecija, Tarlac, Pampanga and Zambales under the FY 2023</t>
  </si>
  <si>
    <t>8,953 sachets Yellow Onion</t>
  </si>
  <si>
    <t>For distribution to the Onion Growers Cooperatives and Associations in Bataan, Bulacan, Nueva Ecija, Tarlac, Pampanga and Zambales under the FY 2023 HVCD Program</t>
  </si>
  <si>
    <t>266 bags Calcium Ammonium Nitrate</t>
  </si>
  <si>
    <t>For distribution to the Mango Growers in Bataan, Bulacan, Nueva Ecija, Tarlac, Pampanga and Zambales</t>
  </si>
  <si>
    <t>400 bottles Organic Insecticide (neem oil)</t>
  </si>
  <si>
    <t xml:space="preserve"> In support to the Vegetable and Onion Growers Associations under HVCDP for FY 2023 Program.</t>
  </si>
  <si>
    <t>15,430 pcs Plastic Crates</t>
  </si>
  <si>
    <t>Purpose: For distribution to the vegetable growers in Region III</t>
  </si>
  <si>
    <t>Various Garden Tools (rake, et. al)</t>
  </si>
  <si>
    <t>for distribution to the 300 schools that will participate to the CY 2023 Gulayan sa Paaralan Program Regionwide</t>
  </si>
  <si>
    <t>810 units Hydroponics Plastic/ Growing Box for the Gulayan sa Paaralan Project</t>
  </si>
  <si>
    <r>
      <rPr>
        <sz val="11"/>
        <rFont val="Cambria"/>
      </rPr>
      <t xml:space="preserve">Lowland Vegetables Seeds OPV (Tomato, </t>
    </r>
    <r>
      <rPr>
        <u/>
        <sz val="11"/>
        <color rgb="FF1155CC"/>
        <rFont val="Cambria"/>
      </rPr>
      <t>ET.AL</t>
    </r>
    <r>
      <rPr>
        <sz val="11"/>
        <rFont val="Cambria"/>
      </rPr>
      <t>)</t>
    </r>
  </si>
  <si>
    <t>Fertilizer (Organic fertilizer, EM, Molasses, Seedling Tray, Hydroponics Solution) for the Gulayan sa Paaralan Project</t>
  </si>
  <si>
    <t>Assorted Lowland Vegetables for the Gulayan sa Barangay Project</t>
  </si>
  <si>
    <t>for distribution to the 300 schools that will participate to the CY 2023 Gulayan sa Barangay Program Regionwide</t>
  </si>
  <si>
    <t>Fertilizer (Organic fertilizer, EM, Neem Oil, Molasses) for the Gulayan sa Barangay Project</t>
  </si>
  <si>
    <t>Various Garden Inputs (Wheelbarrow, Weighing scale, etc.) for the Gulayan sa Barangay Project</t>
  </si>
  <si>
    <t xml:space="preserve"> </t>
  </si>
  <si>
    <t xml:space="preserve">600 units Hydroponics Plastic/ Growing Box </t>
  </si>
  <si>
    <t xml:space="preserve"> for distribution to the 300 schools taht will participate to the CY 2023 Gulayan sa Paaralan Program Regionwide</t>
  </si>
  <si>
    <t>Various Plastic Crates and Pallets
Heavy Duty Foldable Plastic Crates
Heavy Duty Non-Foldable Plastic Crates
Nestable-Stackable Plastic Crates
Pallets with Plastic Crates</t>
  </si>
  <si>
    <t>for distribution to the High Value Crops Cooperatives and Associations, Gulayan sa Barangay and Gulayan sa Paaralan Beneficiaries in Central Luzon under the Regular FY 2023 HVCD Program.</t>
  </si>
  <si>
    <t>Red Shallot Seeds, 2000 sachets</t>
  </si>
  <si>
    <t>For distribution to the Onion Growers Cooperatives and Associations in the provinces of Bataan, Bulacan, Nueva Ecija, Tarlac, Pampanga and Zambales under the FY 2023</t>
  </si>
  <si>
    <t xml:space="preserve">Assorted lowland vegetable seeds </t>
  </si>
  <si>
    <t xml:space="preserve"> For distribution to the Vegetable Growers  Cooperatives and Associations in Central Luzon under the Regular FY 2023 HVCD Program</t>
  </si>
  <si>
    <t>Grass Cutter 6 units</t>
  </si>
  <si>
    <t>NUPAP</t>
  </si>
  <si>
    <t>For distribution to the Farmers Associations and Cooperatives  in Central Luzon under the FY 2023 National Urban and Peri-Urban Agriculture Program (NUPAP)</t>
  </si>
  <si>
    <t>Mungbean 7,000 kgs</t>
  </si>
  <si>
    <t>Heavy Duty Foldables Plastic Crates 875 pcs</t>
  </si>
  <si>
    <t>Sweet Potato 2,000,000 cuttings</t>
  </si>
  <si>
    <t>For distribution to the Sweet Potato Growers Associations in Central Luzon under FY 2023 National Urban and Peri-Urban Agriculture Program</t>
  </si>
  <si>
    <t>Yellow Onion Seeds (Hybrid)1,333 sachets</t>
  </si>
  <si>
    <t>For distribution to the Onion Growers Cooperatives and Associations in the provinces of Bataan, Nueva Ecija, Pampanga, Tarlac, and Zambales under the Regular FY 2023 HVCD Program</t>
  </si>
  <si>
    <r>
      <rPr>
        <sz val="11"/>
        <rFont val="Cambria"/>
      </rPr>
      <t xml:space="preserve">Lowland Vegetables Seeds OPV (Tomato, </t>
    </r>
    <r>
      <rPr>
        <u/>
        <sz val="11"/>
        <color rgb="FF1155CC"/>
        <rFont val="Cambria"/>
      </rPr>
      <t>ET.AL</t>
    </r>
    <r>
      <rPr>
        <sz val="11"/>
        <rFont val="Cambria"/>
      </rPr>
      <t>)</t>
    </r>
  </si>
  <si>
    <t>for distribution to the 56 Gulayan sa Barangay  Beneficiaries in Central Luzon under the Regular FY 2023 HVCD Program.</t>
  </si>
  <si>
    <t>Vacuum Sealer-Table Top        2unit</t>
  </si>
  <si>
    <t>In support to the Vegetable Growers Association in Bataan under HVCDP for FY 2023 Regular Program</t>
  </si>
  <si>
    <t>Vacuum Sealer-Table Top        1unit</t>
  </si>
  <si>
    <t>For distribution to the High Value Crops Farmers in Central Luzon under the FY 2023 National Urban and Peri-Urban Agriculture Program (NUPAP)</t>
  </si>
  <si>
    <t>1,311 pcs Plastic Pallets</t>
  </si>
  <si>
    <t>5,180,888.30
(savings)</t>
  </si>
  <si>
    <t>for distributionto the High Value crops farmers in central Luzon under the FY 2023 Regular Program of the HVCDP</t>
  </si>
  <si>
    <t xml:space="preserve">2,062	pcs Assorted Vegetable Seeds (Value PAck Pinakbet 6 in 1 )	</t>
  </si>
  <si>
    <t>500,550.00
(savings)</t>
  </si>
  <si>
    <t xml:space="preserve">100 unit Lot 1: Hydroponics Plastic/ Growing Box with 12 pieces seedling plug/cup        
50        pcs Lot 2: Hydroponics Solution        </t>
  </si>
  <si>
    <t>137,500.00
(savings)</t>
  </si>
  <si>
    <t>12 rolls HDPE Pipes</t>
  </si>
  <si>
    <t>117,169.50
(savings)</t>
  </si>
  <si>
    <t>for distribution to the High Value Crops Farmers in the province of Bataan under HVCDP for FY 2023 Regular Program</t>
  </si>
  <si>
    <t>Hydroponics Plastic / Growing Box with 12 pieces seedling plug/cup</t>
  </si>
  <si>
    <t>21,539.00
(savings)</t>
  </si>
  <si>
    <t>for distribution to the High Value Crops Farmers in Central Luzon under the FY 2023 Regular Program of the HVCDP</t>
  </si>
  <si>
    <t>Assorted Lowland Vegetables (Value Pack Pinakbet 6 in 1)</t>
  </si>
  <si>
    <t>95,881.83
(savings)</t>
  </si>
  <si>
    <t>For distribution to the High Value Crops Growers under the FY 2023 Regular Program of HVCDP</t>
  </si>
  <si>
    <t>Lanzones Seedlings    150      pcs 
Rambutan Seedlings    150      pcs</t>
  </si>
  <si>
    <t>45,000.00
(savings)</t>
  </si>
  <si>
    <t>For distribution to the HVC growers in Central Luzon</t>
  </si>
  <si>
    <t>Coconut Farmers and Industry Development Plan (CFIDP)</t>
  </si>
  <si>
    <t xml:space="preserve">420 bags Organic Fertilizer
Specifications: 50 kg/sack, Third Party Certified, Certificate of Analysis, BAPFS Registered"        </t>
  </si>
  <si>
    <t>CFIDP</t>
  </si>
  <si>
    <t>2023 Coconut Farmers and Industry Development Plan (CFIDP)</t>
  </si>
  <si>
    <t>For distribution to the Coconut Growers Cooperatives/ Associations that will intercrop Cacao and Coffee in the provinces of Aurora and Bataan under the Coconut Farmers and Industry Development Plan (CFIDP) for the year 2023</t>
  </si>
  <si>
    <t>57,142 pcs CACAO SEEDLINGS (BR25,UF18,ICS40,K1,K9)
25,000 pcs COFFEE SEEDLINGS
(FRT 11, FRT 07, FRT 23, FRT 65)</t>
  </si>
  <si>
    <t>NUPAP (National Urban and Peri-Urban Agriculture Program)</t>
  </si>
  <si>
    <r>
      <rPr>
        <sz val="11"/>
        <rFont val="Cambria"/>
      </rPr>
      <t xml:space="preserve">Assorted Lowland Vegetable Seeds (3 can Eggplant, </t>
    </r>
    <r>
      <rPr>
        <u/>
        <sz val="11"/>
        <color rgb="FF1155CC"/>
        <rFont val="Cambria"/>
      </rPr>
      <t>ET.AL</t>
    </r>
    <r>
      <rPr>
        <sz val="11"/>
        <rFont val="Cambria"/>
      </rPr>
      <t xml:space="preserve"> )</t>
    </r>
  </si>
  <si>
    <t>2023 NUPAP (National Urban and Peri-Urban Agriculture Program)</t>
  </si>
  <si>
    <t>to be used in the lowland technology demonstartion in the province of bataan under the FY 2023 National Urban and Peri-Urban Agriculture Program (NUPAP)</t>
  </si>
  <si>
    <r>
      <rPr>
        <sz val="11"/>
        <rFont val="Cambria"/>
      </rPr>
      <t xml:space="preserve">Various Inorganic Fertilizer and Insecticides (4 bags 16-16-16, </t>
    </r>
    <r>
      <rPr>
        <u/>
        <sz val="11"/>
        <color rgb="FF1155CC"/>
        <rFont val="Cambria"/>
      </rPr>
      <t>ET.AL</t>
    </r>
    <r>
      <rPr>
        <sz val="11"/>
        <rFont val="Cambria"/>
      </rPr>
      <t xml:space="preserve"> )</t>
    </r>
  </si>
  <si>
    <t>NA</t>
  </si>
  <si>
    <t>to be used in the lowland technology demonstartion in the province of Bataan under the FY 2023 National Urban and Peri-Urban Agriculture Program (NUPAP)</t>
  </si>
  <si>
    <r>
      <rPr>
        <sz val="11"/>
        <rFont val="Cambria"/>
      </rPr>
      <t xml:space="preserve">LOT 1 Various Agri Supplies/Tools (5 pcs Wheelbarrow, </t>
    </r>
    <r>
      <rPr>
        <u/>
        <sz val="11"/>
        <color rgb="FF1155CC"/>
        <rFont val="Cambria"/>
      </rPr>
      <t>ET.AL</t>
    </r>
    <r>
      <rPr>
        <sz val="11"/>
        <rFont val="Cambria"/>
      </rPr>
      <t xml:space="preserve"> )
LOT 2 Heavy Duty foldable plastic crates 100pcs</t>
    </r>
  </si>
  <si>
    <t>9 units Grasscutter</t>
  </si>
  <si>
    <t xml:space="preserve"> For distribution to the Farmers Associations and Cooperatives  in Central Luzon under the FY 2023 National Urban and Peri-Urban Agriculture Program (NUPAP)</t>
  </si>
  <si>
    <t>3 rolls Superfine Net
1 roll UV Treated PE Film</t>
  </si>
  <si>
    <t>for distribution to the Florida Lubao Organic Association Inc., under NUPAP 2023</t>
  </si>
  <si>
    <t>Rice Program</t>
  </si>
  <si>
    <t>431,940 bags Hybrid Rice Seeds (bags @ 15kgs/bag)</t>
  </si>
  <si>
    <t>2023 Rice Program</t>
  </si>
  <si>
    <t>Supply and Delivery of Hybrid Rice Seeds for distribution under Rice Program CY 2023</t>
  </si>
  <si>
    <t>80,000 bags Rice Certified Seeds (bags @ 20 kgs/bag)</t>
  </si>
  <si>
    <t>Supply and Delivery of Rice Certified Seeds for Seed Reserves under Rice Program CY 2023</t>
  </si>
  <si>
    <t>24,000 bags Hybrid Rice Seeds (bags @ 15kgs/bag)</t>
  </si>
  <si>
    <t>64,000 kgs Soil conditioner</t>
  </si>
  <si>
    <t>to be distributed to rice farmers in Central Luzon under thge FY 2023 Rice Program</t>
  </si>
  <si>
    <t>2,000 btls Organic Insecticide</t>
  </si>
  <si>
    <t>Buffer stock under FY 2023 rice Program to be distributed in Central Luzon with pest incidences/outbreaks</t>
  </si>
  <si>
    <r>
      <rPr>
        <sz val="11"/>
        <rFont val="Cambria"/>
      </rPr>
      <t xml:space="preserve">Various agricultural supplies (100 bags Urea, </t>
    </r>
    <r>
      <rPr>
        <u/>
        <sz val="11"/>
        <color rgb="FF1155CC"/>
        <rFont val="Cambria"/>
      </rPr>
      <t>ET.AL</t>
    </r>
    <r>
      <rPr>
        <sz val="11"/>
        <rFont val="Cambria"/>
      </rPr>
      <t>)</t>
    </r>
  </si>
  <si>
    <r>
      <rPr>
        <sz val="11"/>
        <rFont val="Cambria"/>
      </rPr>
      <t xml:space="preserve">Various agricultural supplies (250 kgs Rice Seeds (Registered) NSIC Rc506, </t>
    </r>
    <r>
      <rPr>
        <u/>
        <sz val="11"/>
        <color rgb="FF1155CC"/>
        <rFont val="Cambria"/>
      </rPr>
      <t>ET.AL</t>
    </r>
    <r>
      <rPr>
        <sz val="11"/>
        <rFont val="Cambria"/>
      </rPr>
      <t>)</t>
    </r>
  </si>
  <si>
    <t>Research Division</t>
  </si>
  <si>
    <t>NP-53.5 Agency-to-Agency</t>
  </si>
  <si>
    <t>To be used in the implememtation of NEXT-GEN and Rice Crop Establishment Projects</t>
  </si>
  <si>
    <r>
      <rPr>
        <sz val="11"/>
        <rFont val="Cambria"/>
      </rPr>
      <t xml:space="preserve">Various agricultural supplies (15 box Molluscicide (350g/sachet) (10pcs/ box), </t>
    </r>
    <r>
      <rPr>
        <u/>
        <sz val="11"/>
        <color rgb="FF1155CC"/>
        <rFont val="Cambria"/>
      </rPr>
      <t>ET.AL</t>
    </r>
    <r>
      <rPr>
        <sz val="11"/>
        <rFont val="Cambria"/>
      </rPr>
      <t>)</t>
    </r>
  </si>
  <si>
    <r>
      <rPr>
        <sz val="11"/>
        <rFont val="Cambria"/>
      </rPr>
      <t xml:space="preserve">Various agricultural supplies (red rice non-glutinous, deep purple rice, </t>
    </r>
    <r>
      <rPr>
        <u/>
        <sz val="11"/>
        <color rgb="FF1155CC"/>
        <rFont val="Cambria"/>
      </rPr>
      <t>ET.AL</t>
    </r>
    <r>
      <rPr>
        <sz val="11"/>
        <rFont val="Cambria"/>
      </rPr>
      <t>)</t>
    </r>
  </si>
  <si>
    <t>To be used in the three studies on organic rice project: experimental trials, community seedbanking and organic rice-based production system for 2023-2024 Dry Season. Items should be delivered at CLIARC-LDZ, Tarlac City not later than October 31, 2023</t>
  </si>
  <si>
    <t>Dr. Irene Adion</t>
  </si>
  <si>
    <r>
      <rPr>
        <sz val="11"/>
        <color rgb="FF000000"/>
        <rFont val="Cambria"/>
      </rPr>
      <t xml:space="preserve">Various agricultural supplies (Urea, Complete, </t>
    </r>
    <r>
      <rPr>
        <u/>
        <sz val="11"/>
        <color rgb="FF1155CC"/>
        <rFont val="Cambria"/>
      </rPr>
      <t>et.al</t>
    </r>
    <r>
      <rPr>
        <sz val="11"/>
        <color rgb="FF000000"/>
        <rFont val="Cambria"/>
      </rPr>
      <t>.)</t>
    </r>
  </si>
  <si>
    <t>Research</t>
  </si>
  <si>
    <t>To be use in the implementation of RCM Evaluation and NOPT Trial Project Regionwide.</t>
  </si>
  <si>
    <t>100 kilogram Rice Seeds ( Foundation) NSIC Rc508
Germination Rate: 99%
Pure Seeds: 99.9%
Moisture Content: &lt;14%"
100 kilogram Rice Seeds ( Foundation) NSIC Rc510
Germination Rate: 99%
Pure Seeds: 99.9%
Moisture Content: &lt;14%"</t>
  </si>
  <si>
    <t>To be used in the implementation of the project, Evaluation cum Techno Demo of Direct Seeding and transplanting Methods under Irrigated Ecosystem</t>
  </si>
  <si>
    <r>
      <rPr>
        <sz val="11"/>
        <color rgb="FF000000"/>
        <rFont val="Cambria"/>
      </rPr>
      <t xml:space="preserve">Various agricultural supplies (4Liters Foliar Fertilizer, </t>
    </r>
    <r>
      <rPr>
        <u/>
        <sz val="11"/>
        <color rgb="FF1155CC"/>
        <rFont val="Cambria"/>
      </rPr>
      <t>ET.AL</t>
    </r>
    <r>
      <rPr>
        <sz val="11"/>
        <color rgb="FF000000"/>
        <rFont val="Cambria"/>
      </rPr>
      <t>)</t>
    </r>
  </si>
  <si>
    <t>ROS TARLAC</t>
  </si>
  <si>
    <t>for the supplies of research study entitled " Rice Based Integrated Farming  ystem Technology Demonstration and Assessment"  in DA CLIARCLD, Paraiso, Tarlac City.</t>
  </si>
  <si>
    <r>
      <rPr>
        <sz val="11"/>
        <color rgb="FF000000"/>
        <rFont val="Cambria"/>
      </rPr>
      <t xml:space="preserve">Various vegetable seeds (2can Tomato; </t>
    </r>
    <r>
      <rPr>
        <u/>
        <sz val="11"/>
        <color rgb="FF1155CC"/>
        <rFont val="Cambria"/>
      </rPr>
      <t>ET.AL</t>
    </r>
    <r>
      <rPr>
        <sz val="11"/>
        <color rgb="FF000000"/>
        <rFont val="Cambria"/>
      </rPr>
      <t>)</t>
    </r>
  </si>
  <si>
    <r>
      <rPr>
        <sz val="11"/>
        <color rgb="FF000000"/>
        <rFont val="Cambria"/>
      </rPr>
      <t xml:space="preserve">Various agricultural supplies (240 kgs Rice Seeds (Foundation seed) ; </t>
    </r>
    <r>
      <rPr>
        <u/>
        <sz val="11"/>
        <color rgb="FF1155CC"/>
        <rFont val="Cambria"/>
      </rPr>
      <t>ET.AL</t>
    </r>
    <r>
      <rPr>
        <sz val="11"/>
        <color rgb="FF000000"/>
        <rFont val="Cambria"/>
      </rPr>
      <t>)</t>
    </r>
  </si>
  <si>
    <t>To be used for the estbalishment of " Station Managed rice seed production for adverse conditions in Central Luzon (2023)" and "Evaluation of Selected rice variety using modified system of rice intensification management and application of nano fertilizer (year 1)</t>
  </si>
  <si>
    <r>
      <rPr>
        <sz val="11"/>
        <color rgb="FF000000"/>
        <rFont val="Cambria"/>
      </rPr>
      <t xml:space="preserve">Various agricultural supplies (15 box Herbicide; </t>
    </r>
    <r>
      <rPr>
        <u/>
        <sz val="11"/>
        <color rgb="FF1155CC"/>
        <rFont val="Cambria"/>
      </rPr>
      <t>ET.AL</t>
    </r>
    <r>
      <rPr>
        <sz val="11"/>
        <color rgb="FF000000"/>
        <rFont val="Cambria"/>
      </rPr>
      <t>)</t>
    </r>
  </si>
  <si>
    <t>To be used in the implementation of NextGen and Rice Crop Establishment Projects.</t>
  </si>
  <si>
    <r>
      <rPr>
        <sz val="11"/>
        <color rgb="FF000000"/>
        <rFont val="Cambria"/>
      </rPr>
      <t xml:space="preserve">Various agricultural supplies (5 bags Complete fertilizer; </t>
    </r>
    <r>
      <rPr>
        <u/>
        <sz val="11"/>
        <color rgb="FF1155CC"/>
        <rFont val="Cambria"/>
      </rPr>
      <t>ET.AL</t>
    </r>
    <r>
      <rPr>
        <sz val="11"/>
        <color rgb="FF000000"/>
        <rFont val="Cambria"/>
      </rPr>
      <t>)</t>
    </r>
  </si>
  <si>
    <t xml:space="preserve">to be used for the research project entitled " Community-Based Participatory Action Research: An Approach Towards Improving Farm Productivity in Lahar Area of Brgy. Lucero, San Marcelino, Zambales </t>
  </si>
  <si>
    <r>
      <rPr>
        <sz val="11"/>
        <color rgb="FF000000"/>
        <rFont val="Cambria"/>
      </rPr>
      <t xml:space="preserve">Various agricultural supplies (35 sack Rice Bran D2, 50kg/sack; </t>
    </r>
    <r>
      <rPr>
        <u/>
        <sz val="11"/>
        <color rgb="FF1155CC"/>
        <rFont val="Cambria"/>
      </rPr>
      <t>ET.AL</t>
    </r>
    <r>
      <rPr>
        <sz val="11"/>
        <color rgb="FF000000"/>
        <rFont val="Cambria"/>
      </rPr>
      <t>)</t>
    </r>
  </si>
  <si>
    <t xml:space="preserve">To be used at the Mushroom Technology and Development Center at DA-CLIARC,  Tarlac City </t>
  </si>
  <si>
    <t>Lot 1: Urea Fertilizer        1,233,384        bags
Lot 2: Complete Fertilizer        616,691        bags</t>
  </si>
  <si>
    <t>To be distributed to rice farmers in Central Luzon for Wet Season 2023 and Dry Season 2023-2024 under the Rice Program GAA 2023</t>
  </si>
  <si>
    <r>
      <rPr>
        <sz val="11"/>
        <color rgb="FF000000"/>
        <rFont val="Cambria"/>
      </rPr>
      <t xml:space="preserve">Various agricultural supplies (80	kg Red Rice, non-glutinous, traditional, 5kg per bag; </t>
    </r>
    <r>
      <rPr>
        <u/>
        <sz val="11"/>
        <color rgb="FF1155CC"/>
        <rFont val="Cambria"/>
      </rPr>
      <t>ET.AL</t>
    </r>
    <r>
      <rPr>
        <sz val="11"/>
        <color rgb="FF000000"/>
        <rFont val="Cambria"/>
      </rPr>
      <t>)</t>
    </r>
  </si>
  <si>
    <t>To be used in the three studies on organic rice project: Experimental trials, community seedbanking and organic rice-based production system for 2023 Wet Season. Items should be delivered at  CLIARC-LDZ, Tarlac City</t>
  </si>
  <si>
    <t>Various agricultural supplies (15 box Herbicide: Pre-emergence for Rice with Safener; 1 liter/bottle) active ingredient: Butachlor 800 g/L and safener 80g/L; ET.AL)</t>
  </si>
  <si>
    <t>to be used in the implementation of Next-Gen and Rice Crop Establishment Projects</t>
  </si>
  <si>
    <t>Various agricultural supplies (4	bottle Fungicide for Rice (liquid, 250ml/bottle); ET.AL)</t>
  </si>
  <si>
    <t>To be used for the establishment of "EVALUATION OF SELECTED RICE VARIETY USING MODIFIED SYSTEM OF RICE INTENSIFICATION MANAGEMENT AND APPLICATION OF NANO FERTILIZER" at CLIARCUD, Magalang, Pampanga</t>
  </si>
  <si>
    <t>Red Sorghum SeedS, 50kg/sack         16 sacks</t>
  </si>
  <si>
    <t>To be used at the Mushroom Technology and Development Center at DA-CLIARC,  Tarlac City  for CY 2023</t>
  </si>
  <si>
    <t>Various agricultural supplies (23 bag Urea (46-0-0); ET.AL)</t>
  </si>
  <si>
    <t xml:space="preserve">To be use in the implementation of RCM Evaluation and NOPT Trial Project Regionwide for Dry Season 2023-2024.				
				</t>
  </si>
  <si>
    <r>
      <rPr>
        <sz val="11"/>
        <color rgb="FF000000"/>
        <rFont val="Cambria"/>
      </rPr>
      <t xml:space="preserve">Various agricultural supplies (Fungicide for Rice, </t>
    </r>
    <r>
      <rPr>
        <u/>
        <sz val="11"/>
        <color rgb="FF1155CC"/>
        <rFont val="Cambria"/>
      </rPr>
      <t>et.al</t>
    </r>
    <r>
      <rPr>
        <sz val="11"/>
        <color rgb="FF000000"/>
        <rFont val="Cambria"/>
      </rPr>
      <t>.)</t>
    </r>
  </si>
  <si>
    <t>Reaseach</t>
  </si>
  <si>
    <t xml:space="preserve">to be used for the establishment of the " Station Managed Rice  Seed Production for Adverse Conditions in Central Luzon (2023 dry season)" </t>
  </si>
  <si>
    <r>
      <rPr>
        <sz val="11"/>
        <color rgb="FF000000"/>
        <rFont val="Cambria"/>
      </rPr>
      <t xml:space="preserve">Various agricultural supplies (Herbicide (ai. Pretilachlor a) (500 ml  product dose)        10  </t>
    </r>
    <r>
      <rPr>
        <u/>
        <sz val="11"/>
        <color rgb="FF1155CC"/>
        <rFont val="Cambria"/>
      </rPr>
      <t xml:space="preserve">     </t>
    </r>
    <r>
      <rPr>
        <sz val="11"/>
        <color rgb="FF000000"/>
        <rFont val="Cambria"/>
      </rPr>
      <t xml:space="preserve"> bottle, </t>
    </r>
    <r>
      <rPr>
        <u/>
        <sz val="11"/>
        <color rgb="FF1155CC"/>
        <rFont val="Cambria"/>
      </rPr>
      <t>ET.AL</t>
    </r>
    <r>
      <rPr>
        <sz val="11"/>
        <color rgb="FF000000"/>
        <rFont val="Cambria"/>
      </rPr>
      <t xml:space="preserve"> )</t>
    </r>
  </si>
  <si>
    <t>Various agricultural supplies (UREA (46-0-0)        25  bags, ET.AL )</t>
  </si>
  <si>
    <t>To be used in the implementation of Participatory Performance Testing and Validation-Research Managed Trials under Next-Gen Project</t>
  </si>
  <si>
    <t>Savings</t>
  </si>
  <si>
    <t>128 kgs Soil conditioner</t>
  </si>
  <si>
    <t>Repeat Order</t>
  </si>
  <si>
    <t>31,936.00
Repeat Order</t>
  </si>
  <si>
    <t>Organic Agriculture Program</t>
  </si>
  <si>
    <t>40 heads Cattle</t>
  </si>
  <si>
    <t>OAP</t>
  </si>
  <si>
    <t>2023 Organic Agriculture Program</t>
  </si>
  <si>
    <t>For distribution to OAP Livelihood Project in Region 3 (FY 2023)</t>
  </si>
  <si>
    <t>40 heads Carabao</t>
  </si>
  <si>
    <t>1,750 heads Chicken</t>
  </si>
  <si>
    <t>For distribution to OA stakeholders in support to Organic Agriculture Program for the year 2023</t>
  </si>
  <si>
    <t>4,000 liters Molasses</t>
  </si>
  <si>
    <t>for distribution to OAP livelihood projects in Region 3 (FY 2023)</t>
  </si>
  <si>
    <t xml:space="preserve">1,000 kgs African Night Crawler </t>
  </si>
  <si>
    <t>350 kgs Assorted Vegetable Seeds</t>
  </si>
  <si>
    <t>To be used in the implementation of the Organic Agriculture Program</t>
  </si>
  <si>
    <t>Goat 50 heads</t>
  </si>
  <si>
    <t>for distribution to OAP livelihood projects in Region 3. (FY 2023)</t>
  </si>
  <si>
    <r>
      <rPr>
        <sz val="11"/>
        <color rgb="FF000000"/>
        <rFont val="Cambria"/>
      </rPr>
      <t xml:space="preserve">Goat (64 heads Upgraded Doe Goats 75%; </t>
    </r>
    <r>
      <rPr>
        <u/>
        <sz val="11"/>
        <color rgb="FF1155CC"/>
        <rFont val="Cambria"/>
      </rPr>
      <t>ET.AL</t>
    </r>
    <r>
      <rPr>
        <sz val="11"/>
        <color rgb="FF000000"/>
        <rFont val="Cambria"/>
      </rPr>
      <t>)</t>
    </r>
  </si>
  <si>
    <r>
      <rPr>
        <sz val="11"/>
        <color rgb="FF000000"/>
        <rFont val="Cambria"/>
      </rPr>
      <t xml:space="preserve">Various agri. supplies (24 rolls Superfine Nets, </t>
    </r>
    <r>
      <rPr>
        <u/>
        <sz val="11"/>
        <color rgb="FF1155CC"/>
        <rFont val="Cambria"/>
      </rPr>
      <t>et.al</t>
    </r>
    <r>
      <rPr>
        <sz val="11"/>
        <color rgb="FF000000"/>
        <rFont val="Cambria"/>
      </rPr>
      <t>.)</t>
    </r>
  </si>
  <si>
    <t>In support to Organic Agriculture Program (FY 2023)</t>
  </si>
  <si>
    <t xml:space="preserve">2 truckload Garden soil, loam soil, 8 cubic meter        </t>
  </si>
  <si>
    <t>ROS Magalang</t>
  </si>
  <si>
    <t>to be used for Organic Agri. Program at DA CLIARC UP Magalang, Pampanga</t>
  </si>
  <si>
    <r>
      <rPr>
        <sz val="11"/>
        <color rgb="FF000000"/>
        <rFont val="Cambria"/>
      </rPr>
      <t>Various agri. supplies (100kg Taro, Gabing San Fernando,Planting mate</t>
    </r>
    <r>
      <rPr>
        <u/>
        <sz val="11"/>
        <color rgb="FF1155CC"/>
        <rFont val="Cambria"/>
      </rPr>
      <t>rials</t>
    </r>
    <r>
      <rPr>
        <sz val="11"/>
        <color rgb="FF000000"/>
        <rFont val="Cambria"/>
      </rPr>
      <t>, et.al.)</t>
    </r>
  </si>
  <si>
    <t>To be used for the implementation of organic agriculture techno demo project in ROS-Hillyland, Botolan, Zambales</t>
  </si>
  <si>
    <t>Various supplies (80	liters Sukang Sasa, 1 L capacity/bottle, et.al.)</t>
  </si>
  <si>
    <t>Various supplies (120	pieces White Sacks (50 kg capacity), et.al.)</t>
  </si>
  <si>
    <t>To be used for the implementation of organic agriculture techno demo project in ROS-Lahar, San Marcelino, Zambales</t>
  </si>
  <si>
    <t>Various animal supplies (34	bag Rice Bran D2 (50 kg/bag), et.al.)</t>
  </si>
  <si>
    <t>Various Lowland Vegetable Seeds (OPV) (50        can Tomato, et.al.)</t>
  </si>
  <si>
    <t>To be distribute to the FCA beneficiary under Organic Agriculture Livelihood Project FY 2023</t>
  </si>
  <si>
    <t>Various Seeds (2 kg Indigofera , et.al.)</t>
  </si>
  <si>
    <t>Various Seeds Open Pollinated Varieties (OPV) (10 kg Okra, smooth green, OPV, et.al.)</t>
  </si>
  <si>
    <t>for distribution to OAP stakeholder in Bataan (FY 2023)</t>
  </si>
  <si>
    <t>Various Seeds OPV (40 packs Ampalaya, Sta. Rita, 5g/pack, et.al.)</t>
  </si>
  <si>
    <t>SEEDS Open Pollenated Varieties (OPV)		
Peanut, OPV	20	kgs
Mungbean, OPV	30	kgs</t>
  </si>
  <si>
    <t>SEEDS		
Sweet Corn, non genetically modified organism	5	kgs
Beet root, ret beet	50	packs
Carrot (100g)	2	can</t>
  </si>
  <si>
    <r>
      <rPr>
        <sz val="11"/>
        <color rgb="FF000000"/>
        <rFont val="Cambria"/>
      </rPr>
      <t xml:space="preserve">SEEDS Open Pollinated Varieties (OPV)                
Ampalaya, Sta. Rita        25        packs, </t>
    </r>
    <r>
      <rPr>
        <u/>
        <sz val="11"/>
        <color rgb="FF1155CC"/>
        <rFont val="Cambria"/>
      </rPr>
      <t>ET.AL</t>
    </r>
    <r>
      <rPr>
        <sz val="11"/>
        <color rgb="FF000000"/>
        <rFont val="Cambria"/>
      </rPr>
      <t xml:space="preserve"> </t>
    </r>
  </si>
  <si>
    <t>for distribution to OAP stakeholder in Bulacan (FY 2023)</t>
  </si>
  <si>
    <t>SEEDS Open Pollinated Varieties (OPV)                
Peanut, OPV        10        kgs
Mungbean, OPV        50        kgs</t>
  </si>
  <si>
    <r>
      <rPr>
        <sz val="11"/>
        <color rgb="FF000000"/>
        <rFont val="Cambria"/>
      </rPr>
      <t>SEEDS Open Pollinated Varieties (OPV)                
Okra, smooth gree</t>
    </r>
    <r>
      <rPr>
        <u/>
        <sz val="11"/>
        <color rgb="FF1155CC"/>
        <rFont val="Cambria"/>
      </rPr>
      <t>n, OP</t>
    </r>
    <r>
      <rPr>
        <sz val="11"/>
        <color rgb="FF000000"/>
        <rFont val="Cambria"/>
      </rPr>
      <t xml:space="preserve">V        2        kgs, </t>
    </r>
    <r>
      <rPr>
        <u/>
        <sz val="11"/>
        <color rgb="FF1155CC"/>
        <rFont val="Cambria"/>
      </rPr>
      <t>ET.AL</t>
    </r>
    <r>
      <rPr>
        <sz val="11"/>
        <color rgb="FF000000"/>
        <rFont val="Cambria"/>
      </rPr>
      <t xml:space="preserve"> </t>
    </r>
  </si>
  <si>
    <t>2,000 pcs Plastic Crates</t>
  </si>
  <si>
    <t>For distribution to OALP beneficiaries in support to Organic Post Harvest facilities under OAP CY 2023</t>
  </si>
  <si>
    <t>256 pcs Wheel Barrow</t>
  </si>
  <si>
    <t>For distribution to OALP FCA in support to fertilizer making under OAP Program for CY 2023</t>
  </si>
  <si>
    <t>468 pcs Plastic Drums 200 liters Open Head Drum</t>
  </si>
  <si>
    <t>For distribution to OALP Beneficiaries in support to Organic Concoction under OAP Program for CY 2023</t>
  </si>
  <si>
    <r>
      <rPr>
        <sz val="11"/>
        <color rgb="FF000000"/>
        <rFont val="Cambria"/>
      </rPr>
      <t xml:space="preserve">Garden Tools (Shovel - High Carbon Steel, </t>
    </r>
    <r>
      <rPr>
        <u/>
        <sz val="11"/>
        <color rgb="FF1155CC"/>
        <rFont val="Cambria"/>
      </rPr>
      <t>et.al</t>
    </r>
    <r>
      <rPr>
        <sz val="11"/>
        <color rgb="FF000000"/>
        <rFont val="Cambria"/>
      </rPr>
      <t>.)</t>
    </r>
  </si>
  <si>
    <t>for distribution to FCA under OALP in support to Organic Crop production under OAP for CY 2023</t>
  </si>
  <si>
    <t>3 units Forage Chopper</t>
  </si>
  <si>
    <t>For distribution to OA stakeholders in support to Organic Agriculture Program (FY 2023)</t>
  </si>
  <si>
    <r>
      <rPr>
        <sz val="11"/>
        <rFont val="Cambria"/>
      </rPr>
      <t xml:space="preserve">Assorted Vegetable Seeds and other Materials (tomato (50 grams/can), eggplant, </t>
    </r>
    <r>
      <rPr>
        <u/>
        <sz val="11"/>
        <color rgb="FF1155CC"/>
        <rFont val="Cambria"/>
      </rPr>
      <t>et.al</t>
    </r>
    <r>
      <rPr>
        <sz val="11"/>
        <rFont val="Cambria"/>
      </rPr>
      <t>.)</t>
    </r>
  </si>
  <si>
    <t>2023 SAAD Program</t>
  </si>
  <si>
    <t>to be distributed to the FCA beneficiary under Organic Agriculture Livelihood Project FY 2023</t>
  </si>
  <si>
    <t>6 Heads Cattle</t>
  </si>
  <si>
    <t>300, 000
Savings</t>
  </si>
  <si>
    <t>11 Heads Carabao</t>
  </si>
  <si>
    <t>550,000
Savings</t>
  </si>
  <si>
    <r>
      <rPr>
        <sz val="11"/>
        <color rgb="FF000000"/>
        <rFont val="Cambria"/>
      </rPr>
      <t xml:space="preserve">Various Agricultural Equipment (Dehydrator, Sweet Potato Peeler Machine, </t>
    </r>
    <r>
      <rPr>
        <u/>
        <sz val="11"/>
        <color rgb="FF1155CC"/>
        <rFont val="Cambria"/>
      </rPr>
      <t>et.al</t>
    </r>
    <r>
      <rPr>
        <sz val="11"/>
        <color rgb="FF000000"/>
        <rFont val="Cambria"/>
      </rPr>
      <t>.)</t>
    </r>
  </si>
  <si>
    <t>For distribution to OALP FY 2023 Beneficiary in support to Organic Agriculture Program for CY 2023</t>
  </si>
  <si>
    <r>
      <rPr>
        <sz val="11"/>
        <color rgb="FF000000"/>
        <rFont val="Cambria"/>
      </rPr>
      <t xml:space="preserve">Various Agricultural Equipment &amp; other Supplies (Mechanical Chips slicer, </t>
    </r>
    <r>
      <rPr>
        <u/>
        <sz val="11"/>
        <color rgb="FF1155CC"/>
        <rFont val="Cambria"/>
      </rPr>
      <t>et.al</t>
    </r>
    <r>
      <rPr>
        <sz val="11"/>
        <color rgb="FF000000"/>
        <rFont val="Cambria"/>
      </rPr>
      <t>.)</t>
    </r>
  </si>
  <si>
    <t>Special High Quality Deep Fryers 1 unit
De-oiler machine (Basket Spinner Type) 1 unit</t>
  </si>
  <si>
    <t>"Superfine Nets
Mesh No. 24, 3.6mx100m"	3	rolls
"UV-treated PE Film
200 micron
7x108m"	1	rolls</t>
  </si>
  <si>
    <t>Livestock Program</t>
  </si>
  <si>
    <t>Mallard Duck (Itik Pinas)</t>
  </si>
  <si>
    <t>2023 Livestock Program</t>
  </si>
  <si>
    <t>To be used in distributed to poultry raisers affected by typhoon Karding</t>
  </si>
  <si>
    <r>
      <rPr>
        <sz val="11"/>
        <color rgb="FF000000"/>
        <rFont val="Cambria"/>
      </rPr>
      <t xml:space="preserve">Other Machinery &amp; Equipment (Liquid Nitrogen Tank (34L), </t>
    </r>
    <r>
      <rPr>
        <u/>
        <sz val="11"/>
        <color rgb="FF1155CC"/>
        <rFont val="Cambria"/>
      </rPr>
      <t>et.al</t>
    </r>
    <r>
      <rPr>
        <sz val="11"/>
        <color rgb="FF000000"/>
        <rFont val="Cambria"/>
      </rPr>
      <t>.</t>
    </r>
  </si>
  <si>
    <t>To be used in UNAIP under Livestock Program 2023</t>
  </si>
  <si>
    <t>Corn Program</t>
  </si>
  <si>
    <t xml:space="preserve">DRRM - Hybrid Yellow Corn Seeds GM </t>
  </si>
  <si>
    <t>2023 Corn Program</t>
  </si>
  <si>
    <t xml:space="preserve">Seed reserve for corn farmers affected by calamities and pest outbreak </t>
  </si>
  <si>
    <t>Soil Conditioner - Bio-N (58,040 sachet)</t>
  </si>
  <si>
    <t>To be distributed to corn farmers regionwide under the Corn Seed Assistance Program</t>
  </si>
  <si>
    <t xml:space="preserve">YCPEP - Hybrid Yellow Corn seeds </t>
  </si>
  <si>
    <t xml:space="preserve">YCPEP - Inorganic fertilizer </t>
  </si>
  <si>
    <t>Hybrid glutinous White Corn seeds 1kg/pack  (840 pack)</t>
  </si>
  <si>
    <t xml:space="preserve">WCPEP - Inorganic fertilizer for White Corn Hybrid glutinous seeds </t>
  </si>
  <si>
    <t>DRRM - 500 bags Certified OPV Glutinous White Corn Seeds (Lagkitan) 20kg/bag</t>
  </si>
  <si>
    <t>9680 packs Bio-Fertilizer (for Corn @ 200g/pack)</t>
  </si>
  <si>
    <t>to be distributed to Corn Farmers of Central Luzon as part of yield-enhancing and cost-reducing interventions this 2023 and support to balanced Fertilization strategy</t>
  </si>
  <si>
    <t xml:space="preserve">11,640 bags Urea (46-0-0)        
11,640bags Complete Fertilizer (14-14-14)         </t>
  </si>
  <si>
    <t xml:space="preserve">To be Distributed to Corn Farmers Regionwide under the Fertilizer Assistance Program for Hybrid Yellow Corn Seeds </t>
  </si>
  <si>
    <t xml:space="preserve">171 bags Urea (46-0-0)        
171 bags Complete Fertilizer (14-14-14)         </t>
  </si>
  <si>
    <t xml:space="preserve">To be Distributed to Corn Farmers Regionwide under the Fertilizer Assistance Program for Hybrid White Corn Seeds </t>
  </si>
  <si>
    <t>2,000 bottles Chlorantraniliprole
2,000 bottles Spinetoram 250 ml/ha</t>
  </si>
  <si>
    <t>5,800,000.00
(savings from YCPEP)</t>
  </si>
  <si>
    <t>to be used for the prevention and control management against Fall Armyworm of Corn for CY 2023</t>
  </si>
  <si>
    <t>2,000 packs Fall Army-lure (pheromone lure)</t>
  </si>
  <si>
    <t>828,000.00
(savings from YCPEP)</t>
  </si>
  <si>
    <r>
      <rPr>
        <sz val="11"/>
        <color rgb="FF000000"/>
        <rFont val="Cambria"/>
      </rPr>
      <t xml:space="preserve">Various Agricultural Supplies (8 liter Foliar Fertizer,22-11-9 NPK; </t>
    </r>
    <r>
      <rPr>
        <u/>
        <sz val="11"/>
        <color rgb="FF1155CC"/>
        <rFont val="Cambria"/>
      </rPr>
      <t>ET.AL</t>
    </r>
    <r>
      <rPr>
        <sz val="11"/>
        <color rgb="FF000000"/>
        <rFont val="Cambria"/>
      </rPr>
      <t>)</t>
    </r>
  </si>
  <si>
    <t>to be used in the project titled "Increasind profitability of Yellow Corn Farming Thru Cost Reducing Technologies"</t>
  </si>
  <si>
    <t xml:space="preserve">1,000 bags Hybrid Yellow Corn Seeds, Bt/Gt </t>
  </si>
  <si>
    <t>5,998,000.00
(savings from YCPEP)</t>
  </si>
  <si>
    <t xml:space="preserve">to be distributed to corn farmers regionwide under corn program </t>
  </si>
  <si>
    <t xml:space="preserve">644 bottle  Liquid Fertilizer 250ml/bottle 	</t>
  </si>
  <si>
    <t>514,878.00
(savings  from YCPEP)</t>
  </si>
  <si>
    <t xml:space="preserve">Hybrid Yellow Corn Seeds, Bt/Gt	140	bags          </t>
  </si>
  <si>
    <t xml:space="preserve">to be distributed to corn farmers regionwide under Corn Program </t>
  </si>
  <si>
    <t>SAAD</t>
  </si>
  <si>
    <t>120 Heads Piglets</t>
  </si>
  <si>
    <t>For distirbution to beneficiaries under SAAD Program CY 2023</t>
  </si>
  <si>
    <t>12-14-22</t>
  </si>
  <si>
    <t>2022-12-0108 (2023)</t>
  </si>
  <si>
    <t>Elma S. Mananes</t>
  </si>
  <si>
    <t>2,000 Heads Ready-to-Lay Dekalb White (Female: 1665 heads, Male: 335 heads)</t>
  </si>
  <si>
    <t>2022-12-0107 (2023)</t>
  </si>
  <si>
    <t>Various Fertilizer (537 bags Urea, ET.AL)</t>
  </si>
  <si>
    <t>For Supply and Delivery of Various Fertilizer for Distribution to Beneficiaries of Corn Livehood Projects under SAAD Prgram for CY 2023</t>
  </si>
  <si>
    <t>Nutrient Solution and Various Seeds (Hydroponics Nutrients Solution Set A&amp;B, ET.AL)</t>
  </si>
  <si>
    <t>For supply &amp; Delivery of Nutrient Solution and Seeds for Distribution to Beneficiaries of Livelihood Projects under SAAD Program for Cy 2023.</t>
  </si>
  <si>
    <t>Gilt	27 heads</t>
  </si>
  <si>
    <t>To be used in SAAD Program for CY 2023.</t>
  </si>
  <si>
    <t>Upgraded Goats        96 heads</t>
  </si>
  <si>
    <t>480 heads Piglets
480 bag Hog Starter feeds (50kgs/Bag)
480 bag Hog Grower Feeds (50kgs/Bag)
480 bag Hog Finisher feeds (50kgs/bag)</t>
  </si>
  <si>
    <t>For Supply &amp; delivery of Piglets for distribution to beneficiaries of  Swine Production Livelihood Projects under SAAD Program for CY 2023.</t>
  </si>
  <si>
    <t xml:space="preserve">537 bag Urea (46-0-0)	
477 bag Complete Fertilizer (14-14-14)	
120 bag Muriate of Potash (0-0-60)	</t>
  </si>
  <si>
    <t xml:space="preserve">For Supply &amp; delivery of various fertilizer for distribution to beneficiaries of corn livelihood projects under SAAD prgram CY 2023 </t>
  </si>
  <si>
    <t>Chicken Layering Feeds (50kgs/Bag)        188 bag</t>
  </si>
  <si>
    <t>For supply &amp; delivery of feeds for distribution to beneficiaries of Poultry Production Livelihood Projects under SAAD Program for CY  2023</t>
  </si>
  <si>
    <t>Hybrid yellow corn seeds, Bt/Gt        220 bags</t>
  </si>
  <si>
    <t>To be distributed to corn farmers under the livelihood project of SAAD CY 2023.</t>
  </si>
  <si>
    <t>Hybrid yellow corn seeds, Bt/Gt        100 bags</t>
  </si>
  <si>
    <t>to be distributed to corn production expansion, under SAAD CY 2023</t>
  </si>
  <si>
    <t>160 bottles MV Electrolytes</t>
  </si>
  <si>
    <t>to be distributed in the beneficiaries of livelihood project under SAAD CY 2023</t>
  </si>
  <si>
    <t>Various Agri. Inputs (Effective microorganism, RTL Conditioner)</t>
  </si>
  <si>
    <t>For supply &amp; delivery of Various Agricultural Inputs for Livelihhod Projects under SAAD Program for CY 2023.</t>
  </si>
  <si>
    <t xml:space="preserve">Leafy Lettuce Seeds   - 200 pc
Growing Box  -   100 pc
Nutrient Solution for  Hydroponics Set A&amp;B - 1500 set
NFT Channel  A-Frame - 10 set       
Hydroponics Stand Set                </t>
  </si>
  <si>
    <t>For supply and delivery of  Starter Kits for Gender and Development Project Training under Various Poduction Program for CY 2023</t>
  </si>
  <si>
    <t>.</t>
  </si>
  <si>
    <t>4Ks Program</t>
  </si>
  <si>
    <t>700 bags Organic fertilizer</t>
  </si>
  <si>
    <t>2023 4Ks Program</t>
  </si>
  <si>
    <t>for distribution to the Indigenpous People Group of Region 3 under DA-4Ks Program  CY 2023</t>
  </si>
  <si>
    <t>10,000 suckers Banana Saba</t>
  </si>
  <si>
    <t>2,000 seedlings Cacao</t>
  </si>
  <si>
    <r>
      <rPr>
        <sz val="11"/>
        <rFont val="Cambria"/>
      </rPr>
      <t xml:space="preserve">Various Lowland Vegetable seeds (600 pouch Tomato, </t>
    </r>
    <r>
      <rPr>
        <u/>
        <sz val="11"/>
        <color rgb="FF1155CC"/>
        <rFont val="Cambria"/>
      </rPr>
      <t>ET.AL</t>
    </r>
    <r>
      <rPr>
        <sz val="11"/>
        <rFont val="Cambria"/>
      </rPr>
      <t>)</t>
    </r>
  </si>
  <si>
    <t>4,000 kgs Luya</t>
  </si>
  <si>
    <t>10,000 seedlings Fruit bearing trees</t>
  </si>
  <si>
    <t xml:space="preserve">416 bag Chicken Layer 2 Pellet	</t>
  </si>
  <si>
    <r>
      <rPr>
        <sz val="11"/>
        <rFont val="Cambria"/>
      </rPr>
      <t xml:space="preserve">Various Garden Tools (210 pcs Rake, </t>
    </r>
    <r>
      <rPr>
        <u/>
        <sz val="11"/>
        <color rgb="FF1155CC"/>
        <rFont val="Cambria"/>
      </rPr>
      <t>ET.AL</t>
    </r>
    <r>
      <rPr>
        <sz val="11"/>
        <rFont val="Cambria"/>
      </rPr>
      <t>)</t>
    </r>
  </si>
  <si>
    <t xml:space="preserve">35 bag Chicken Layer 2 Pellet        </t>
  </si>
  <si>
    <t>AMIA</t>
  </si>
  <si>
    <t>Ready-To-Lay-Rhode Island Red, 500 heads</t>
  </si>
  <si>
    <t>2023 AMIA</t>
  </si>
  <si>
    <t>To be distributed to Adoptation Mitigation Initiative in Agriculture (AMIA) beneficiaries for the establishment/enhancement of their  livelihood.</t>
  </si>
  <si>
    <r>
      <rPr>
        <sz val="11"/>
        <rFont val="Cambria"/>
      </rPr>
      <t xml:space="preserve">Various GARDEN TOOLS ( 40 pcs Shovel, </t>
    </r>
    <r>
      <rPr>
        <u/>
        <sz val="11"/>
        <color rgb="FF1155CC"/>
        <rFont val="Cambria"/>
      </rPr>
      <t>ET.AL</t>
    </r>
    <r>
      <rPr>
        <sz val="11"/>
        <rFont val="Cambria"/>
      </rPr>
      <t>)</t>
    </r>
  </si>
  <si>
    <t>To be distributed during the Farmers Field School training of identified AMIA Villages for the establishment/enhancement of their  livelihood.</t>
  </si>
  <si>
    <t>Sheila Hipolito</t>
  </si>
  <si>
    <t>1/31/23</t>
  </si>
  <si>
    <t xml:space="preserve">20 units GRASS CUTTER  </t>
  </si>
  <si>
    <t>Elma Mananes</t>
  </si>
  <si>
    <t xml:space="preserve">10 units INCUBATOR </t>
  </si>
  <si>
    <t>335 bag Chicken Layer 2 CRUMBLE
245 bag Chick Booster Crumble</t>
  </si>
  <si>
    <t xml:space="preserve">GOAT		
11	heads 75% Upgraded Buck	
not less than 6 months old		
not less than 25 kgs		
47	heads Upgraded Doe	
not less than 20 kgs		
not less than 1 year		</t>
  </si>
  <si>
    <t>To be distributed in communities for the establishment/enhancement of residents livelihoods in preparation for the forthcoming integration of BP2 beneficiaries and to support the AMIA Villages.</t>
  </si>
  <si>
    <t>UREA Fertilizer	205bags
Complete Fertilizer	203bags</t>
  </si>
  <si>
    <r>
      <rPr>
        <sz val="11"/>
        <rFont val="Cambria"/>
      </rPr>
      <t xml:space="preserve">Various Drugs and Biologics (70 bottles Vitamin B-Complex with Liver Extract (100 ml/bottle); </t>
    </r>
    <r>
      <rPr>
        <u/>
        <sz val="11"/>
        <color rgb="FF1155CC"/>
        <rFont val="Cambria"/>
      </rPr>
      <t>ET.AL</t>
    </r>
    <r>
      <rPr>
        <sz val="11"/>
        <rFont val="Cambria"/>
      </rPr>
      <t>)</t>
    </r>
  </si>
  <si>
    <t>To be distributed to the livestock beneficiaries under AMIA as support on their production.</t>
  </si>
  <si>
    <t>Chicken Wire (Amazon Wire) 37pcs
Chicken Feeder / Waterer 135pcs</t>
  </si>
  <si>
    <t>191 bags Duck Layer Pellet</t>
  </si>
  <si>
    <r>
      <rPr>
        <sz val="11"/>
        <rFont val="Cambria"/>
      </rPr>
      <t xml:space="preserve">Various Vegetables Seeds (25 can Tomato (100 grams/can), </t>
    </r>
    <r>
      <rPr>
        <u/>
        <sz val="11"/>
        <color rgb="FF1155CC"/>
        <rFont val="Cambria"/>
      </rPr>
      <t>ET.AL</t>
    </r>
    <r>
      <rPr>
        <sz val="11"/>
        <rFont val="Cambria"/>
      </rPr>
      <t>)</t>
    </r>
  </si>
  <si>
    <t>To be distributed during the conduct of Training on Palayamanan Farmers Field School for the identified AMIA villages in RFO3.</t>
  </si>
  <si>
    <r>
      <rPr>
        <sz val="11"/>
        <rFont val="Cambria"/>
      </rPr>
      <t xml:space="preserve">VARIOUS HYDROPONICS MATERIALS                
150 units Hydroponics Plastic/Growing Box with 15 pieces seedling plug/cup; </t>
    </r>
    <r>
      <rPr>
        <u/>
        <sz val="11"/>
        <color rgb="FF1155CC"/>
        <rFont val="Cambria"/>
      </rPr>
      <t>ET.AL</t>
    </r>
    <r>
      <rPr>
        <sz val="11"/>
        <rFont val="Cambria"/>
      </rPr>
      <t xml:space="preserve"> </t>
    </r>
  </si>
  <si>
    <t>To be distributed during the Farmers Field School training of identified AMIA Villages for the establishment/enhancement of livelihood.</t>
  </si>
  <si>
    <t>152 kgs African Night Crawler</t>
  </si>
  <si>
    <t xml:space="preserve">To be distributed during the Farmers Field School training of identified AMIA Villages for the establishment/enhancement of livelihood. </t>
  </si>
  <si>
    <t>10 units Grass Cutter</t>
  </si>
  <si>
    <t>to be distributed to Adoptation Mitigation Initiative in Agriculture (AMIA) beneficiaries for the Establishment/enhancement of their livelihood</t>
  </si>
  <si>
    <t>Pump and Engine Sets for STW
Lot 1: Engine - 3 units
Lot 2: Pump - 3 units</t>
  </si>
  <si>
    <t>For distribution of qualified AMIA Villages in support to their farm production</t>
  </si>
  <si>
    <t>Regular_Various RND</t>
  </si>
  <si>
    <r>
      <rPr>
        <sz val="11"/>
        <color rgb="FF000000"/>
        <rFont val="Cambria"/>
      </rPr>
      <t xml:space="preserve">Various agricultural supplies (Foliar Fertilizer, growth booster green, 4 Litres per gallon, </t>
    </r>
    <r>
      <rPr>
        <u/>
        <sz val="11"/>
        <color rgb="FF1155CC"/>
        <rFont val="Cambria"/>
      </rPr>
      <t>ET.AL</t>
    </r>
    <r>
      <rPr>
        <sz val="11"/>
        <color rgb="FF000000"/>
        <rFont val="Cambria"/>
      </rPr>
      <t>)</t>
    </r>
  </si>
  <si>
    <t>ROS Tarlac</t>
  </si>
  <si>
    <t>2023 Various R&amp;D (Regular)</t>
  </si>
  <si>
    <t>For the supplies of  Rice Seed Production and Plant Tissue Culture Laboratory in DA-CLIARCLD,Paraiso, Tarlac City</t>
  </si>
  <si>
    <r>
      <rPr>
        <sz val="11"/>
        <color rgb="FF000000"/>
        <rFont val="Cambria"/>
      </rPr>
      <t xml:space="preserve">Various agricultural supplies (15BAGS Muriate of Potash (0-0-60), </t>
    </r>
    <r>
      <rPr>
        <u/>
        <sz val="11"/>
        <color rgb="FF1155CC"/>
        <rFont val="Cambria"/>
      </rPr>
      <t>ET.AL</t>
    </r>
    <r>
      <rPr>
        <sz val="11"/>
        <color rgb="FF000000"/>
        <rFont val="Cambria"/>
      </rPr>
      <t>)</t>
    </r>
  </si>
  <si>
    <t>ROS SAN MARCELINO</t>
  </si>
  <si>
    <t>To be used in the implementation of regular various R4D projects under lahar-laden agroecosystem for CY 2023.</t>
  </si>
  <si>
    <r>
      <rPr>
        <sz val="11"/>
        <color rgb="FF000000"/>
        <rFont val="Cambria"/>
      </rPr>
      <t xml:space="preserve">Various agricultural supplies (400 kgs Mollasses, </t>
    </r>
    <r>
      <rPr>
        <u/>
        <sz val="11"/>
        <color rgb="FF1155CC"/>
        <rFont val="Cambria"/>
      </rPr>
      <t>ET.AL</t>
    </r>
    <r>
      <rPr>
        <sz val="11"/>
        <color rgb="FF000000"/>
        <rFont val="Cambria"/>
      </rPr>
      <t>)</t>
    </r>
  </si>
  <si>
    <t>ROS BOTOLAN</t>
  </si>
  <si>
    <t xml:space="preserve">To be used on establishment and maintenance of varipus R4D projects  in ROS Hillyland, Botolan,Zambales </t>
  </si>
  <si>
    <r>
      <rPr>
        <sz val="11"/>
        <color rgb="FF000000"/>
        <rFont val="Cambria"/>
      </rPr>
      <t xml:space="preserve">Various agricultural supplies (Jungle bolo, Bareta, </t>
    </r>
    <r>
      <rPr>
        <u/>
        <sz val="11"/>
        <color rgb="FF1155CC"/>
        <rFont val="Cambria"/>
      </rPr>
      <t>et.al</t>
    </r>
    <r>
      <rPr>
        <sz val="11"/>
        <color rgb="FF000000"/>
        <rFont val="Cambria"/>
      </rPr>
      <t>.)</t>
    </r>
  </si>
  <si>
    <t>for the supplies of Rice Seed Production and Plant Tissue Culture Lab in DA-CLIARCLD, Paraiso, Tarlac City</t>
  </si>
  <si>
    <r>
      <rPr>
        <sz val="11"/>
        <color rgb="FF000000"/>
        <rFont val="Cambria"/>
      </rPr>
      <t xml:space="preserve">Various agricultural supplies (Complete fertilizer, </t>
    </r>
    <r>
      <rPr>
        <u/>
        <sz val="11"/>
        <color rgb="FF1155CC"/>
        <rFont val="Cambria"/>
      </rPr>
      <t>et.al</t>
    </r>
    <r>
      <rPr>
        <sz val="11"/>
        <color rgb="FF000000"/>
        <rFont val="Cambria"/>
      </rPr>
      <t>.)</t>
    </r>
  </si>
  <si>
    <t>to be used in the conduct of CY 2023 field day at ROS Hillyland,Development, Porac, Botolan, Zambales</t>
  </si>
  <si>
    <t>ILD</t>
  </si>
  <si>
    <t xml:space="preserve">50	bag Wheat, 50kg per bag	</t>
  </si>
  <si>
    <t>RCPC3</t>
  </si>
  <si>
    <t>2023 ILD</t>
  </si>
  <si>
    <t>to be used in the mass production of Trichogramma species in RCPC</t>
  </si>
  <si>
    <r>
      <rPr>
        <sz val="11"/>
        <color rgb="FF000000"/>
        <rFont val="Cambria"/>
      </rPr>
      <t xml:space="preserve">Various agricultural supplies (150 bag Cracked Corn, </t>
    </r>
    <r>
      <rPr>
        <u/>
        <sz val="11"/>
        <color rgb="FF1155CC"/>
        <rFont val="Cambria"/>
      </rPr>
      <t>ET.AL</t>
    </r>
    <r>
      <rPr>
        <sz val="11"/>
        <color rgb="FF000000"/>
        <rFont val="Cambria"/>
      </rPr>
      <t>)</t>
    </r>
  </si>
  <si>
    <t>to be used in mass production of biological control agents in RCPC; and ecological engineering project.</t>
  </si>
  <si>
    <t>150 pcs. Leaf Color Chart</t>
  </si>
  <si>
    <t>to be distributed among members of the Bantay Peste Brigade Project in Region III 2023</t>
  </si>
  <si>
    <t>25 pcs Insect Sweet Net</t>
  </si>
  <si>
    <t>to be used on the collection of insects during regular monitoring of sites under Bantay Peste Brigade Project project</t>
  </si>
  <si>
    <t xml:space="preserve">Research </t>
  </si>
  <si>
    <r>
      <rPr>
        <sz val="11"/>
        <color rgb="FF000000"/>
        <rFont val="Cambria"/>
      </rPr>
      <t xml:space="preserve">Various animal feeds (Layer 1, crumble, 50kg/bag.18% CP; </t>
    </r>
    <r>
      <rPr>
        <u/>
        <sz val="11"/>
        <color rgb="FF1155CC"/>
        <rFont val="Cambria"/>
      </rPr>
      <t>ET.AL</t>
    </r>
    <r>
      <rPr>
        <sz val="11"/>
        <color rgb="FF000000"/>
        <rFont val="Cambria"/>
      </rPr>
      <t>)</t>
    </r>
  </si>
  <si>
    <t>2023 Various PSS (Regular)</t>
  </si>
  <si>
    <t>To be used for poultry and livestock production project at CLIARC -Upland Magalang, Pampanga</t>
  </si>
  <si>
    <t>Regular_Various ESETS</t>
  </si>
  <si>
    <r>
      <rPr>
        <sz val="11"/>
        <color rgb="FF000000"/>
        <rFont val="Cambria"/>
      </rPr>
      <t xml:space="preserve">Various supplies (20 pcs. Seedling tray; </t>
    </r>
    <r>
      <rPr>
        <u/>
        <sz val="11"/>
        <color rgb="FF1155CC"/>
        <rFont val="Cambria"/>
      </rPr>
      <t>ET.AL</t>
    </r>
    <r>
      <rPr>
        <sz val="11"/>
        <color rgb="FF000000"/>
        <rFont val="Cambria"/>
      </rPr>
      <t>)</t>
    </r>
  </si>
  <si>
    <t>IDU</t>
  </si>
  <si>
    <t>2023 Regular Various ESETS</t>
  </si>
  <si>
    <t>to be used  in the conduct of Training on Urban gardening for Senior Citizens and Person's with Disabilities (PWD) on August 17-18, 2023 at Tarlac City.</t>
  </si>
  <si>
    <t>Regular_Various PSS</t>
  </si>
  <si>
    <r>
      <rPr>
        <sz val="11"/>
        <color rgb="FF000000"/>
        <rFont val="Cambria"/>
      </rPr>
      <t xml:space="preserve">Various other supplies (40	pcs Asarol	Dimension: 18cmLx7cmWx27cm H34 inch long metal handle; </t>
    </r>
    <r>
      <rPr>
        <u/>
        <sz val="11"/>
        <color rgb="FF1155CC"/>
        <rFont val="Cambria"/>
      </rPr>
      <t>ET.AL</t>
    </r>
    <r>
      <rPr>
        <sz val="11"/>
        <color rgb="FF000000"/>
        <rFont val="Cambria"/>
      </rPr>
      <t>)</t>
    </r>
  </si>
  <si>
    <t>to be used for the distribution of materials for the production of ube project</t>
  </si>
  <si>
    <r>
      <rPr>
        <sz val="11"/>
        <color rgb="FF000000"/>
        <rFont val="Cambria"/>
      </rPr>
      <t xml:space="preserve">Supply and Delivery of Various Agricultural Supplies/ Tools		
5	pcs Wheel Borrow Heavy Duty; </t>
    </r>
    <r>
      <rPr>
        <u/>
        <sz val="11"/>
        <color rgb="FF1155CC"/>
        <rFont val="Cambria"/>
      </rPr>
      <t>ET.AL</t>
    </r>
    <r>
      <rPr>
        <sz val="11"/>
        <color rgb="FF000000"/>
        <rFont val="Cambria"/>
      </rPr>
      <t xml:space="preserve"> </t>
    </r>
  </si>
  <si>
    <t>FOD</t>
  </si>
  <si>
    <t>To be used for the Nurseries under PLGU Pampanga in support to the production of planting materials for the intensification of Province's Greening Program "Gulayan sa Bawat Bakuran Project".</t>
  </si>
  <si>
    <t>Security Services</t>
  </si>
  <si>
    <t>GSS</t>
  </si>
  <si>
    <t>Provision of Security Services for DA (12 hours shift)
1. Main Office - 6
2. Tarlac ROS - 4
3. Magalang ROS - 4
4. Botolan ROS - 2
5. Regulatory - 2
6. San Marcelino, Zambales - 4
From February to December 2023</t>
  </si>
  <si>
    <t>Admin Division</t>
  </si>
  <si>
    <t>2023 GASS</t>
  </si>
  <si>
    <t>Enhance Security Services for CY 2023</t>
  </si>
  <si>
    <t>Janitorial Services</t>
  </si>
  <si>
    <t>Provision of Janitorial Services 
- Main Office - 14
- Regulatory - 2
- RCPC - 3
"- ROS Station - 10
 (2 - ROS-Magalang, 2-ROS-Botolan, 4- ROS-Tarlac and 2-San Marcelino,Zambales)"
From February to December 2023
Provide all necessary minimum number of cleaning equipment and supply of materials for each quarter for 1 year are as follows:
14 gal Disinfectant (ET.AL)</t>
  </si>
  <si>
    <t>For the maintenance and cleanliness of DA  RFO3 and Research Stations</t>
  </si>
  <si>
    <t>Advertising Expenses</t>
  </si>
  <si>
    <t>Two Hour Blocktime Program: Ani at Kita sa Agrikultura
Every Monday, 10:00AM-12:00NN
50 Episodes, January-December 2023</t>
  </si>
  <si>
    <t>Information Section</t>
  </si>
  <si>
    <t>NP-53.6 Scientific, Scholarly, Artistic Work, Exclusive Technology and Media Services</t>
  </si>
  <si>
    <t>Information dissemination via RADIO BROADCAST of DA thrust &amp; Agricultural projects and activities</t>
  </si>
  <si>
    <t>2022-10-0044 (2023)</t>
  </si>
  <si>
    <t>Ozanne Ono O. Allas</t>
  </si>
  <si>
    <t>25 episodes of 30 mins. Blocktime TV Program
Airtime Only (Fresh-Cut)
Every Friday, Jan 2023-Dec 2023
25 episodes of 30 mins. Blocktime TV Program (Replay)
Jan 2023-Dec 2023
25 episodes of Social Media Cross Posting of Episodes
Jan 2023-Dec 2023</t>
  </si>
  <si>
    <t>In support of DA Programs/Activities thru TV Broadcast</t>
  </si>
  <si>
    <t>2022-10-0043 (2023)</t>
  </si>
  <si>
    <t>2 package
D.A News Feature
Newsforce Pampanga Fresh Episodes on CH 44 and Livestream on GNN TV 44's Official Facebook Page
Every (Monday-Sunday)
6:00 PM - 7:00 PM
9:00 PM - 10:00 PM</t>
  </si>
  <si>
    <t>For dissemination to farmers in support DA programs/ activities</t>
  </si>
  <si>
    <t xml:space="preserve">STUDIO RENTAL		
24 Episodes
Total Amount (144,000.00)		
Discount (96,000.00)		
Total Package Cost (48,000.00)		</t>
  </si>
  <si>
    <t xml:space="preserve">30 Seconder (480 spots)	1	package
Monday - Sunday 		</t>
  </si>
  <si>
    <t>For El Niño information dissemination &amp; awareness to Central Luzon Farmers</t>
  </si>
  <si>
    <t>TV PROGRAM  
News Feature with production cost (Fresh cut)
News Feature (replay)
FB Uploading of News Feature (version)
Youtube Uploading of News Feature (version)
Tiktok Uploading of News Feature (version)</t>
  </si>
  <si>
    <t>In support of DA Programs/ activities thru TV Broadcast</t>
  </si>
  <si>
    <t>Professional Services</t>
  </si>
  <si>
    <t xml:space="preserve">Proficiency Testing (PT) Program  Soil Analyses        
Standard Container 1kg        </t>
  </si>
  <si>
    <t>RSL</t>
  </si>
  <si>
    <t>To assess the preformance of the laboratory in the conduct of tests/ For official use in the Regional Soils Laboratory.</t>
  </si>
  <si>
    <t>1/17/23</t>
  </si>
  <si>
    <t>2023-01-0200</t>
  </si>
  <si>
    <t>Rosalie Laxamana</t>
  </si>
  <si>
    <t>1/20/23</t>
  </si>
  <si>
    <t>Box Signage (6.5 ft x 10 ft)
With steel frame, lighted</t>
  </si>
  <si>
    <t>RADDL</t>
  </si>
  <si>
    <t>For official use in the Regional Animal Disease Diagnostic Laboratory (Tarlac) of DA RFO 3</t>
  </si>
  <si>
    <t>Drugs and Biologics</t>
  </si>
  <si>
    <t>Various Artificial Insemination Supplies 
(100 box Shoulder length plastic gloves, for cattle, 100 pcs/box and 130 pack AI straw sheaths for cattle, 50 pcs/box)</t>
  </si>
  <si>
    <t>To be used in UNAIP under Livestock 2023</t>
  </si>
  <si>
    <r>
      <rPr>
        <sz val="11"/>
        <rFont val="Cambria"/>
      </rPr>
      <t xml:space="preserve">Various Biologics Supplies 
(14 bottle ANTIBACTERIAL/ANALGESIC POWDER, </t>
    </r>
    <r>
      <rPr>
        <u/>
        <sz val="11"/>
        <color rgb="FF1155CC"/>
        <rFont val="Cambria"/>
      </rPr>
      <t>ET.AL</t>
    </r>
    <r>
      <rPr>
        <sz val="11"/>
        <rFont val="Cambria"/>
      </rPr>
      <t>)</t>
    </r>
  </si>
  <si>
    <t>To be use for Poultry and Livestock Production Project at DA-CLIARC UD Magalang for 2023.</t>
  </si>
  <si>
    <t>Various Biologics Supplies 
(10 bot Vitamin A,D,E (water-based) 100ml/bottle, ET.AL)</t>
  </si>
  <si>
    <t>ROS San Marcelino</t>
  </si>
  <si>
    <t>To be used on Livestock Production cum Techno-Demo projects for two stations in Zambales.</t>
  </si>
  <si>
    <t>8 kgs IDEXX Influenza A Ab Test (multi species)</t>
  </si>
  <si>
    <t>Direct Contracting</t>
  </si>
  <si>
    <t>for the official use in the Regional Animal Disease Diagnostic Laboratory 3 (Tarlac) for Cy 2023</t>
  </si>
  <si>
    <r>
      <rPr>
        <sz val="11"/>
        <rFont val="Cambria"/>
      </rPr>
      <t xml:space="preserve">Various Animal and Zoological Supplies (AIV H5N2 Antigen; </t>
    </r>
    <r>
      <rPr>
        <u/>
        <sz val="11"/>
        <color rgb="FF1155CC"/>
        <rFont val="Cambria"/>
      </rPr>
      <t>ET.AL</t>
    </r>
    <r>
      <rPr>
        <sz val="11"/>
        <rFont val="Cambria"/>
      </rPr>
      <t>)</t>
    </r>
  </si>
  <si>
    <t>RADDL - Tarlac</t>
  </si>
  <si>
    <t>for the official use in the Regional Animal Disease Diagnostic Laboratory 3 (Tarlac) for 2023</t>
  </si>
  <si>
    <t>22 pack Microcentrifuge Tube, Snap-lock (1.5ml) Clear PP; 500/ pack (MCT-150-C)</t>
  </si>
  <si>
    <t>8 kit IDEXX Influenza A Ab test (multi species)</t>
  </si>
  <si>
    <t>40 kit IDEXX Influenza A Ab Test (multi species)
Product Code: IDX53101
5 x 96 wells
Note: for Staggered Delivery
Delivery Schedule:
10 kits - February2023
10 kits - May2023
10 kits - August 2023
10 kits - November 2023</t>
  </si>
  <si>
    <t>For official use in the Regional Animal Disease Diagnostic Laboratory (Tarlac) for CY 2023</t>
  </si>
  <si>
    <r>
      <rPr>
        <sz val="11"/>
        <rFont val="Cambria"/>
      </rPr>
      <t xml:space="preserve">Various Chemical and Filtering Supplies (Ankom Filter Bags, FAT, 200 pcs/box, </t>
    </r>
    <r>
      <rPr>
        <u/>
        <sz val="11"/>
        <color rgb="FF1155CC"/>
        <rFont val="Cambria"/>
      </rPr>
      <t>ET.AL</t>
    </r>
    <r>
      <rPr>
        <sz val="11"/>
        <rFont val="Cambria"/>
      </rPr>
      <t xml:space="preserve"> )</t>
    </r>
  </si>
  <si>
    <t>FCAL</t>
  </si>
  <si>
    <t>For official use in the analysis conducted at the FCAL</t>
  </si>
  <si>
    <r>
      <rPr>
        <sz val="11"/>
        <rFont val="Cambria"/>
      </rPr>
      <t xml:space="preserve">Various Chemical and Filtering Supplies (Mycotoxin Extraction Kit, </t>
    </r>
    <r>
      <rPr>
        <u/>
        <sz val="11"/>
        <color rgb="FF1155CC"/>
        <rFont val="Cambria"/>
      </rPr>
      <t>ET.AL</t>
    </r>
    <r>
      <rPr>
        <sz val="11"/>
        <rFont val="Cambria"/>
      </rPr>
      <t xml:space="preserve"> )</t>
    </r>
  </si>
  <si>
    <t>Chemicals and Filtering (Sodium Bicarbonate, Ammonium Acetate, etc.)</t>
  </si>
  <si>
    <t>For official use in the Regional Soils Laboratory</t>
  </si>
  <si>
    <t>2023-01-0201</t>
  </si>
  <si>
    <t>11 bottles Nitric Acid</t>
  </si>
  <si>
    <t>2023-01-0202</t>
  </si>
  <si>
    <t>Soil Test Kit (STK)</t>
  </si>
  <si>
    <t>2023-01-0203</t>
  </si>
  <si>
    <t>Hydrochloric Acid, AR, 2.5 L ( 37%)
Sulfuric Acid, AR, 2.5 L (95-97%)</t>
  </si>
  <si>
    <t>2023-01-0204</t>
  </si>
  <si>
    <t>PDEA Controlled Chemicals (Acetone, Hydrochloric Acid)</t>
  </si>
  <si>
    <t>1-30-23</t>
  </si>
  <si>
    <t>2023-01-0411</t>
  </si>
  <si>
    <t>Abigal Beltran</t>
  </si>
  <si>
    <t>1-31-23</t>
  </si>
  <si>
    <t>PDEA Controlled Chemicals (Sulfuric Acid, AR, 2.5 L (95-97%))</t>
  </si>
  <si>
    <r>
      <rPr>
        <sz val="11"/>
        <rFont val="Cambria"/>
      </rPr>
      <t xml:space="preserve">Various Chemical and Filtering Supplies (2 kit Zearalenone Veratox Kit, </t>
    </r>
    <r>
      <rPr>
        <u/>
        <sz val="11"/>
        <color rgb="FF1155CC"/>
        <rFont val="Cambria"/>
      </rPr>
      <t>ET.AL</t>
    </r>
    <r>
      <rPr>
        <sz val="11"/>
        <rFont val="Cambria"/>
      </rPr>
      <t xml:space="preserve"> )</t>
    </r>
  </si>
  <si>
    <t>For mycotoxin analysis at the Regional Feed Chemical Analysis Laboratory</t>
  </si>
  <si>
    <r>
      <rPr>
        <sz val="11"/>
        <rFont val="Cambria"/>
      </rPr>
      <t>Various Chemicals and Filtering (24        bottle Boric Acid AR, 500g/b</t>
    </r>
    <r>
      <rPr>
        <u/>
        <sz val="11"/>
        <color rgb="FF1155CC"/>
        <rFont val="Cambria"/>
      </rPr>
      <t>ottle</t>
    </r>
    <r>
      <rPr>
        <sz val="11"/>
        <rFont val="Cambria"/>
      </rPr>
      <t>; ET.AL)</t>
    </r>
  </si>
  <si>
    <t>Supply and delivery of Various Chemicals and Laboratory Supplies for official use at FCAL</t>
  </si>
  <si>
    <t xml:space="preserve">2 bottle CERTIFIED REFERENCE MATERIAL for feeds                
- Poultry feed - Proximates and elements        
- Size: 50g                </t>
  </si>
  <si>
    <t xml:space="preserve">10 kit PESTICIDE RESIDUE  TESTING KITS		
Specifications:	
- Capable of detecting all major Organophosphates,		
Thiophosphates and Carbamates in water, soil, produce, food,		
spills, surfaces and custom application		
- Can test samples in wet or dry form or with solvents		
- Can be stored at room temperature		
 - 10 tickets per package		</t>
  </si>
  <si>
    <r>
      <rPr>
        <sz val="11"/>
        <rFont val="Cambria"/>
      </rPr>
      <t xml:space="preserve">Various primers and probes for Avian Influenza/Newcastle Disease/ PRRS EU/  PRRS NA/ Classical Swine Fever(Forward Primer (IVA D161M), </t>
    </r>
    <r>
      <rPr>
        <u/>
        <sz val="11"/>
        <color rgb="FF1155CC"/>
        <rFont val="Cambria"/>
      </rPr>
      <t>ET.AL</t>
    </r>
    <r>
      <rPr>
        <sz val="11"/>
        <rFont val="Cambria"/>
      </rPr>
      <t>)</t>
    </r>
  </si>
  <si>
    <t>For official use in the Regional Animal Disease Diagnostic Laboratory</t>
  </si>
  <si>
    <t>PREVENTIVE MAINTENANCE OF LABORATORY REFRIGERATORS, FREEZERS, CHILLERS (Fujidenzo Two-door Chest Freezer FC-22ADF (Prop#: 15374), ET.AL)</t>
  </si>
  <si>
    <t>PREVENTIVE MAINTENANCE OF CFX96 REAL-TIME PCR MACHINE</t>
  </si>
  <si>
    <t>PREVENTIVE MAINTENANCE OF 100KVA CUMMINS GENERATOR SET</t>
  </si>
  <si>
    <t>PREVENTIVE MAINTENANCE OF 1 UNIT  APPLIED BIOSYSTEMS 7500 FAST REAL TIME PCR</t>
  </si>
  <si>
    <t>PREVENTIVE MAINTENANCE OF 2 UNITS MICROSCOPE (Compound Microscope (Nikon Eclipse E200) Prop. #: 10369 and FA Microscope (Nikon E400) Prop. #: 4382</t>
  </si>
  <si>
    <t>PREVENTIVE MAINTENANCE OF 2 UNITS MICROSCOPE (Compound Microscope (Nikon Eclipse E200) SN: 610712 and FA Microscope (Nikon E400) SN: 622257</t>
  </si>
  <si>
    <t>PREVENTIVE MAINTENANCE OF VARIOUS LAB EQUIPMENT (Lot 1: PREVENTIVE MAINTENANCE OF VARIOUS LABORATORY EQUIPMENT (Small to Semi-Medium) / Lot 2: PREVENTIVE MAINTENANCE OF VARIOUS LABORATORY EQUIPMENT (Medium to Large)/ Lot 3: PREVENTIVE MAINTENANCE OF VARIOUS PIPETTORS</t>
  </si>
  <si>
    <r>
      <rPr>
        <sz val="11"/>
        <rFont val="Cambria"/>
      </rPr>
      <t xml:space="preserve">PREVENTIVE MAINTENANCE OF VARIOUS AIRCONDITIONING UNITS OF RADDL TARLAC (Air Condtion Unit Wall Mounted Type 2.5, </t>
    </r>
    <r>
      <rPr>
        <u/>
        <sz val="11"/>
        <color rgb="FF1155CC"/>
        <rFont val="Cambria"/>
      </rPr>
      <t>ET.AL</t>
    </r>
    <r>
      <rPr>
        <sz val="11"/>
        <rFont val="Cambria"/>
      </rPr>
      <t>)</t>
    </r>
  </si>
  <si>
    <r>
      <rPr>
        <sz val="11"/>
        <rFont val="Cambria"/>
      </rPr>
      <t xml:space="preserve">PREVENTIVE MAINTENANCE OF 2 UNITS ELISA READERS (ELISA READER Biotek ELX 800 TS
 SN: 18092624  Prop. # : 15124, </t>
    </r>
    <r>
      <rPr>
        <u/>
        <sz val="11"/>
        <color rgb="FF1155CC"/>
        <rFont val="Cambria"/>
      </rPr>
      <t>ET.AL</t>
    </r>
    <r>
      <rPr>
        <sz val="11"/>
        <rFont val="Cambria"/>
      </rPr>
      <t>)</t>
    </r>
  </si>
  <si>
    <t xml:space="preserve">CLEANING SERVICES                
8 UNIT Gen. Cleaning Services of 8 Units Window Type AC </t>
  </si>
  <si>
    <t>For the maintenance of AC units in the ILD - Satellite Lab.</t>
  </si>
  <si>
    <t>ANKOM X45, Moisture stop weigh pouch</t>
  </si>
  <si>
    <t>For official use at the Feed Chemical Analysis Laboratory</t>
  </si>
  <si>
    <t>Chemicals and Filtering (Certified Reference Material for Plant Tissue, potassium, etc.)</t>
  </si>
  <si>
    <t xml:space="preserve">CLEANING SERVICES                
6	Units Cleaning service of Window Type Aircon	
1	Unit Cleaning service of Split Type Aircon	</t>
  </si>
  <si>
    <t>Technical service , repair and calibration of 1 unit Heraeus Furnace
Property Number: 200
Scope of Work:
* Replacement of  40amps Solid State Relay (SSR)
* Check-up, repair of thermocouple wire sensor
* Check-up, repair of electrical wirings
* Check-up and calibrate temperature setting after repair</t>
  </si>
  <si>
    <t>Supply of labor and materials for the repair and calibration of Furnace at the Feed Chemical Analysis Laboratory</t>
  </si>
  <si>
    <t xml:space="preserve">PROFICIENCY TESTING (PT) ANIMAL FEEDS SCHEME	1	lot
PT-AF-01, one round, as follows:		
- Nutritional analysis in animal feed		
- 1 x 125 grams of animal feeds supplied as Turkey Finisher Pellet		
- Target Analyte(s): Crude Protein, Crude Fat, Crude Fiber, Ash, Moisture		
- Delivery Date: July 2023		
- Technical Assistance during PT and statistical evaluation of the analytical data		</t>
  </si>
  <si>
    <t>Provision of Services for the Proficiency Testing of Feed Chemical Analysis Laboratory</t>
  </si>
  <si>
    <r>
      <rPr>
        <sz val="11"/>
        <rFont val="Cambria"/>
      </rPr>
      <t xml:space="preserve">Various Antibiotic Discs (Amikacin, </t>
    </r>
    <r>
      <rPr>
        <u/>
        <sz val="11"/>
        <color rgb="FF1155CC"/>
        <rFont val="Cambria"/>
      </rPr>
      <t>et.al</t>
    </r>
    <r>
      <rPr>
        <sz val="11"/>
        <rFont val="Cambria"/>
      </rPr>
      <t>.)</t>
    </r>
  </si>
  <si>
    <t>For official use in the Regional Animal Disease Diagnostic Laboratory 3 (Tarlac) for CY 2023</t>
  </si>
  <si>
    <t>FITC Anti-Rabies Monoclonal Globulin 1x5ml vial lyophilized (Cat. No: 800-092)</t>
  </si>
  <si>
    <t>For official use in the Satellite Laboratory of ILD</t>
  </si>
  <si>
    <t>2 units CERTIFIED REFERENCE MATERIAL for feeds</t>
  </si>
  <si>
    <r>
      <rPr>
        <sz val="11"/>
        <rFont val="Cambria"/>
      </rPr>
      <t xml:space="preserve">PREVENTIVE MAINTENANCE OF 1 UNIT Buchi Digestor 446, </t>
    </r>
    <r>
      <rPr>
        <u/>
        <sz val="11"/>
        <color rgb="FF1155CC"/>
        <rFont val="Cambria"/>
      </rPr>
      <t>ET.AL</t>
    </r>
  </si>
  <si>
    <t>Provision Services for the Preventive Maintenance of: laboratory equipment officially used at FCAL</t>
  </si>
  <si>
    <t xml:space="preserve">Service charge for Repair and Preventive Maintenance of one (1) unit Fumehood size 48 </t>
  </si>
  <si>
    <t>Provision Service charge for Repair and Preventive Maintenance of one (1) unit Fumehood size 48 officially used at FCAL</t>
  </si>
  <si>
    <r>
      <rPr>
        <sz val="11"/>
        <rFont val="Cambria"/>
      </rPr>
      <t xml:space="preserve">PROVISION OF SERVICES FOR THE PREVENTIVE MAINTENANCE OF 2 units Analytical Balance, </t>
    </r>
    <r>
      <rPr>
        <u/>
        <sz val="11"/>
        <color rgb="FF1155CC"/>
        <rFont val="Cambria"/>
      </rPr>
      <t>ET.AL</t>
    </r>
  </si>
  <si>
    <t>Provision of services for the calibration of laboratory equipment and glassware officailly used at the FCAL</t>
  </si>
  <si>
    <r>
      <rPr>
        <sz val="11"/>
        <rFont val="Cambria"/>
      </rPr>
      <t xml:space="preserve">Various laboratory supplies (Petri Plates (Disposable Plastic, top and bottom), </t>
    </r>
    <r>
      <rPr>
        <u/>
        <sz val="11"/>
        <color rgb="FF1155CC"/>
        <rFont val="Cambria"/>
      </rPr>
      <t>et.al</t>
    </r>
    <r>
      <rPr>
        <sz val="11"/>
        <rFont val="Cambria"/>
      </rPr>
      <t>.)</t>
    </r>
  </si>
  <si>
    <t>RCPC</t>
  </si>
  <si>
    <t>to be used for the mass production of Entomopathogenic Fungi at Regional Crop Protection Center 3 for year 2023</t>
  </si>
  <si>
    <r>
      <rPr>
        <sz val="11"/>
        <rFont val="Cambria"/>
      </rPr>
      <t xml:space="preserve">Various laboratory supplies (Heavy Duty Blender, </t>
    </r>
    <r>
      <rPr>
        <u/>
        <sz val="11"/>
        <color rgb="FF1155CC"/>
        <rFont val="Cambria"/>
      </rPr>
      <t>et.al</t>
    </r>
    <r>
      <rPr>
        <sz val="11"/>
        <rFont val="Cambria"/>
      </rPr>
      <t>.)</t>
    </r>
  </si>
  <si>
    <t>to be used for the mass production of  Predator Insects at Regional Crop Protection Center 3 for year 2023</t>
  </si>
  <si>
    <r>
      <rPr>
        <sz val="11"/>
        <rFont val="Cambria"/>
      </rPr>
      <t xml:space="preserve">Various laboratory supplies (2	jar Cary Blair Transport Medium, </t>
    </r>
    <r>
      <rPr>
        <u/>
        <sz val="11"/>
        <color rgb="FF1155CC"/>
        <rFont val="Cambria"/>
      </rPr>
      <t>et.al</t>
    </r>
    <r>
      <rPr>
        <sz val="11"/>
        <rFont val="Cambria"/>
      </rPr>
      <t>.)</t>
    </r>
  </si>
  <si>
    <t>RADDL (Tarlac)</t>
  </si>
  <si>
    <r>
      <rPr>
        <sz val="11"/>
        <rFont val="Cambria"/>
      </rPr>
      <t xml:space="preserve">PREVENTIVE MAINTENANCE OF LABORATORY REFRIGERATORS, FREEZERS, CHILLERS (1 UNIT Fujidenzo Two-door Chest Freezer FC-22ADF (Prop#: 15374), </t>
    </r>
    <r>
      <rPr>
        <u/>
        <sz val="11"/>
        <color rgb="FF1155CC"/>
        <rFont val="Cambria"/>
      </rPr>
      <t>ET.AL</t>
    </r>
    <r>
      <rPr>
        <sz val="11"/>
        <rFont val="Cambria"/>
      </rPr>
      <t>)</t>
    </r>
  </si>
  <si>
    <t>Supply of labor and materials for the pest control for the four laboratories under the ILD located at the Regulatory Compound, DA-RFO III, CSFP</t>
  </si>
  <si>
    <t xml:space="preserve">For the control of pests in the laboratories in accordance to the Integrated Pest Management     </t>
  </si>
  <si>
    <r>
      <rPr>
        <sz val="11"/>
        <rFont val="Cambria"/>
      </rPr>
      <t xml:space="preserve">Various laboratory supplies for preventive maintenance/calibration of laboratory equipment (1 unit Waterbath Cole Parmer SN: 0100397 Prop. # 4446, </t>
    </r>
    <r>
      <rPr>
        <u/>
        <sz val="11"/>
        <color rgb="FF1155CC"/>
        <rFont val="Cambria"/>
      </rPr>
      <t>et.al</t>
    </r>
    <r>
      <rPr>
        <sz val="11"/>
        <rFont val="Cambria"/>
      </rPr>
      <t>.)</t>
    </r>
  </si>
  <si>
    <t xml:space="preserve">Laboratory Equipment 
1	Unit Pressure canner /cooker (for CFA sterilization)
1	Unit Hot Wire Anemometer	</t>
  </si>
  <si>
    <r>
      <rPr>
        <sz val="11"/>
        <rFont val="Cambria"/>
      </rPr>
      <t xml:space="preserve">Various laboratory supplies (5	Piece Alcohol lamp, 150 mL, </t>
    </r>
    <r>
      <rPr>
        <u/>
        <sz val="11"/>
        <color rgb="FF1155CC"/>
        <rFont val="Cambria"/>
      </rPr>
      <t>et.al</t>
    </r>
    <r>
      <rPr>
        <sz val="11"/>
        <rFont val="Cambria"/>
      </rPr>
      <t>.)</t>
    </r>
  </si>
  <si>
    <t>Various laboratory supplies (1	bottle Sodium Chloride (NaCl) (analytical grade) 500g, et.al.)</t>
  </si>
  <si>
    <t>For the official use in the Satellite Laboratory of ILD</t>
  </si>
  <si>
    <t>Various primers and probes for Avian Influenza/Newcastle Disease/ PRRS EU/  PRRS NA/ Classical Swine Fever(Forward Primer (IVA D161M), ET.AL)</t>
  </si>
  <si>
    <t>24 bottles Sulfuric Acid, AR, 2.5 L (95-97%)</t>
  </si>
  <si>
    <t>RCAL</t>
  </si>
  <si>
    <t>June 2023</t>
  </si>
  <si>
    <t>3 bottles Triethanolamine,AR, 2.5 L &amp; 6 bottles Potassium Sulfate, AR, 500 g</t>
  </si>
  <si>
    <t>10 bottles Sulfuric Acid, AR, 2.5 L (95-97%)</t>
  </si>
  <si>
    <t>Various other supplies (4  Bottle Methyl orange, 25g/bottle; ET.AL )</t>
  </si>
  <si>
    <t>RFCAL</t>
  </si>
  <si>
    <t>Supply and delivery of the following Laboratory supplies for oficial use at the FCAL</t>
  </si>
  <si>
    <t>Various CHEMICALS AND FILTERING supplies (50 bot Tenebenal/Broflanilide 20 SC (100ml/bot); ET.AL )</t>
  </si>
  <si>
    <t>RCPC 3</t>
  </si>
  <si>
    <t>to be distributed during the validation of pest infested area on rice, corn and vegetables in Region 3</t>
  </si>
  <si>
    <t xml:space="preserve">2	unit Dismantling and installation of 2 floor standing Aircon Unit (PN: 17763, 17764)	
(from Admin Office to Training Hall)		
3	unit Cleaning of 3 floor standing Aircon Unit (17763, 17764, 17762)	</t>
  </si>
  <si>
    <t>to be relocated from admin office to training hall of RCPC 3</t>
  </si>
  <si>
    <t>Various ANTIBIOTIC  (5	cart Amikacin, 30μg; ET.AL )</t>
  </si>
  <si>
    <t>Various laboratory supplies for the mass production of Predator Insects at RCPC3 for year 2023</t>
  </si>
  <si>
    <t>to be used for the mass production of Predator Insects at RCPC3 for year 2023</t>
  </si>
  <si>
    <t>Labor and materials for Genset PMS in RCPC during power outage to sustain BCA production</t>
  </si>
  <si>
    <t>for Genset PMS in RCPC during power outage to sustain BCA production</t>
  </si>
  <si>
    <r>
      <rPr>
        <sz val="11"/>
        <rFont val="Cambria"/>
      </rPr>
      <t xml:space="preserve">Various supplies (extension cord, fluorescent tube, </t>
    </r>
    <r>
      <rPr>
        <u/>
        <sz val="11"/>
        <color rgb="FF1155CC"/>
        <rFont val="Cambria"/>
      </rPr>
      <t>et.al</t>
    </r>
    <r>
      <rPr>
        <sz val="11"/>
        <rFont val="Cambria"/>
      </rPr>
      <t xml:space="preserve">.) </t>
    </r>
  </si>
  <si>
    <t>to be used in Laboratories and Admin Office</t>
  </si>
  <si>
    <t>10 pcs Folding plastic table white</t>
  </si>
  <si>
    <t>to be used during trainings, meetings and seminar in RCPC Training Hall</t>
  </si>
  <si>
    <t>1 unit Automatic washing machine</t>
  </si>
  <si>
    <t>to be used in RCPC Dormitory and Lab for laundry of bedsheets, pillowcases, curtains, rugs and lab gowns and scrub suit</t>
  </si>
  <si>
    <t>Preventive Maintenance &amp; Calibration of 2 Laboratory Equipment (Panasonic AUTOCLAVE &amp; BIOMEDICAL FREEZER)</t>
  </si>
  <si>
    <t>For official use to conduct lab. activities in Satellite Laboratory of ILD</t>
  </si>
  <si>
    <t>1 unit 10.0 cu.ft. Two Door Top Freezer Refrigerator No Frost</t>
  </si>
  <si>
    <r>
      <rPr>
        <sz val="11"/>
        <rFont val="Cambria"/>
      </rPr>
      <t xml:space="preserve">Various laboratory supplies (10 pack 0.2 ml 8-Tube PCR Strips without Caps, 
 (GXD2 TLS0801) 0.2 ml 8-Tube PCR Strips without Caps, low profile, clear, Pkg of 120, thin-wall polypropylene 8-tube strips for PCR and low-volume reactions; </t>
    </r>
    <r>
      <rPr>
        <u/>
        <sz val="11"/>
        <color rgb="FF1155CC"/>
        <rFont val="Cambria"/>
      </rPr>
      <t>ET.AL</t>
    </r>
    <r>
      <rPr>
        <sz val="11"/>
        <rFont val="Cambria"/>
      </rPr>
      <t>)</t>
    </r>
  </si>
  <si>
    <t>For the official use in the Regional Animal Disease Diagnostic Laboratory 3 (Tarlac) of DA RFO 3</t>
  </si>
  <si>
    <t>API 20 E 25 Strips/pack (CN: 20100)	3	pack
API 20 E Reagent Kit 6 ampules/pack (CN: 20120)	3	pack</t>
  </si>
  <si>
    <t>"FITC Anti Rabies Monoclonal Globulin
 Packing: 1 x 5ml vial Lyophilized
 Cat No: 800-092"        2        kit
"Comprehensive Diagnostic Profile
 ALB, ALP, ALT, AMY, BUN, Ca, CRE, GLOB, GLU, Na+, K+, PHOS, TBIL, TP 
 Packing: 12 pcs/box"        4        box</t>
  </si>
  <si>
    <r>
      <rPr>
        <sz val="11"/>
        <color rgb="FF000000"/>
        <rFont val="Cambria"/>
      </rPr>
      <t>Various Other Supplies (4 Unit Automatic Voltage Regulator</t>
    </r>
    <r>
      <rPr>
        <sz val="11"/>
        <color rgb="FF000000"/>
        <rFont val="Cambria"/>
      </rPr>
      <t xml:space="preserve"> 5KVA</t>
    </r>
    <r>
      <rPr>
        <sz val="11"/>
        <color rgb="FF000000"/>
        <rFont val="Cambria"/>
      </rPr>
      <t xml:space="preserve">, et.al.) </t>
    </r>
  </si>
  <si>
    <t>for general use in laboratory equipment and training hall in RCPC</t>
  </si>
  <si>
    <t>1 kit Rabies Ag Test, Biomasher II, Sterilized, Packing 20 tests</t>
  </si>
  <si>
    <t>Supply and delivery of 40 boxes Mycotoxin Extraction Kit   - 12 sample collection with lids, 12 filter syringe, 12 sample collection tubes with caps</t>
  </si>
  <si>
    <t>Rapid Test Kit for Pesticide Residues (RTK) - 40 kit</t>
  </si>
  <si>
    <t>pH Conductivity Meter	1	unit</t>
  </si>
  <si>
    <t>1 - set Quality Reference Material (QRM) for Soil 2107 CEC-OH 8 bottles/set,1 kg/bottle, with analysis report ;&amp; 1 bottle Certified Reference material for Fertilizer (Compost) 100 g with certificate of analysis</t>
  </si>
  <si>
    <r>
      <rPr>
        <sz val="11"/>
        <rFont val="Cambria"/>
      </rPr>
      <t xml:space="preserve">Various reagents, chemical and other laboratory supplies (gram stain set, </t>
    </r>
    <r>
      <rPr>
        <u/>
        <sz val="11"/>
        <color rgb="FF1155CC"/>
        <rFont val="Cambria"/>
      </rPr>
      <t>et.al</t>
    </r>
    <r>
      <rPr>
        <sz val="11"/>
        <rFont val="Cambria"/>
      </rPr>
      <t>.)</t>
    </r>
  </si>
  <si>
    <t>Supply of labor and materials for glass and aluminum works at RAFIS office.</t>
  </si>
  <si>
    <t>RAFIS</t>
  </si>
  <si>
    <t>to be used at the RAFIS</t>
  </si>
  <si>
    <t>Various laboratory supplies (Heavy Duty Blender, et.al.)</t>
  </si>
  <si>
    <t>to be used for the mass production of Predator Insects at RCPC3 for the year 2023</t>
  </si>
  <si>
    <t>Cleaning service of Window Type Aircon 5 units; Cleaning service of split type aircon 1 unit</t>
  </si>
  <si>
    <t>PREVENTIVE MAINTENANCE OF 2 UNITS ELISA READERS		
"ELISA READER Biotek ELX 800 TS
 SN: 18092624 
 Prop. # : 15124"	1	unit
"ELISA READER Biotek ELX 800 
 SN: 200661 
 Prop. #: 4435"	1	unit</t>
  </si>
  <si>
    <t>Buchi Digestion Tube
300 ml capacity, 4pcs/box
- Part No. 037377</t>
  </si>
  <si>
    <t>Supply and delivery of the ffg. laboratory supplies for official use at the Regional Feed Chemical Analysis Laboratory</t>
  </si>
  <si>
    <r>
      <rPr>
        <sz val="11"/>
        <rFont val="Cambria"/>
      </rPr>
      <t xml:space="preserve">VARIOUS AXYGEN TIPS AND TUBES		
MCT 1.5ml (Axygen MCT-150-C) Snaplock Microcentrifuge Tube, Polypropylene, Clear, Nonsterile, pack of 500 pieces	20	pack; </t>
    </r>
    <r>
      <rPr>
        <u/>
        <sz val="11"/>
        <color rgb="FF1155CC"/>
        <rFont val="Cambria"/>
      </rPr>
      <t>et.al</t>
    </r>
    <r>
      <rPr>
        <sz val="11"/>
        <rFont val="Cambria"/>
      </rPr>
      <t xml:space="preserve"> </t>
    </r>
  </si>
  <si>
    <t>RAPID ONE SYSTEM, 20/Kit	1	Kit
RAPID SPOT INDOLE REAGENT, 15ml/vial	1	vial
RAPID INOCULATION FLUID, 2ml Pk/20tube	1	pack
MCFARLAND STD SET, 0.5-1-2-3-4	1	set
BACTIDROP OXIDASE, 50/pk	1	pack</t>
  </si>
  <si>
    <t>For official use in the Regional Animal Disease Diagnostic Laboratory (Tarlac) for Cy 2023</t>
  </si>
  <si>
    <t>PREVENTIVE MAINTENANCE OF 1 UNIT    
APPLIED BIOSYSTEMS 7500 FAST REAL TIME PCR                
(SN: 2750107589)                
Scope of Work:                
System Information Check                
Computer Settings Check                
System Verification                
Optics Maintenance (Requires Background Calibration and ROI Calibration                
plates included in the Spectral Calibration Plate)                
Thermal Cycler Maintenance                
Kit required for PDC:                
TaqMan™ RNase P Instrument Verification Plate, Fast 96-well (for 0.1 mL block), CN: 4351979        plate        1
7500 Fast Real-Time PCR Systems Spectral Calibration Kit I; CN: 4360788        kit        1
7500 Fast Real-Time PCR Systems Spectral Calibration Kit II; CN: 4362201        kit        1</t>
  </si>
  <si>
    <t>RICE PROGRAM</t>
  </si>
  <si>
    <r>
      <rPr>
        <sz val="11"/>
        <rFont val="Cambria"/>
      </rPr>
      <t xml:space="preserve">Various Chemicals (1 bottle Sodium hydroxide (NaOH) Weight: 500g Form: pellets; </t>
    </r>
    <r>
      <rPr>
        <u/>
        <sz val="11"/>
        <color rgb="FF1155CC"/>
        <rFont val="Cambria"/>
      </rPr>
      <t>ET.AL</t>
    </r>
    <r>
      <rPr>
        <sz val="11"/>
        <rFont val="Cambria"/>
      </rPr>
      <t>)</t>
    </r>
  </si>
  <si>
    <t xml:space="preserve">                                                                       </t>
  </si>
  <si>
    <r>
      <rPr>
        <sz val="11"/>
        <rFont val="Cambria"/>
      </rPr>
      <t xml:space="preserve">Various biologics (144	bottles Hermosept Vaccine, 50ml/bottle, </t>
    </r>
    <r>
      <rPr>
        <u/>
        <sz val="11"/>
        <color rgb="FF1155CC"/>
        <rFont val="Cambria"/>
      </rPr>
      <t>ET.AL</t>
    </r>
    <r>
      <rPr>
        <sz val="11"/>
        <rFont val="Cambria"/>
      </rPr>
      <t>)</t>
    </r>
  </si>
  <si>
    <t>To be used for the livelihood project under SAAD CY 2023.</t>
  </si>
  <si>
    <t>Various biologics (130 bottles Hermosept Vaccine, 50ml/bottle, 27 vls NDC B1B1 Vaccine, 1000 doses; 29 vls HOG CHOLERA VACCINE, 10dose)</t>
  </si>
  <si>
    <t>PROFICIENCY TESTING (PT) ANIMAL FEEDS SCHEME
PT-AF-01, one round, as follows:
- Nutritional analysis in animal feed
- 1 x 125 grams of animal feeds supplied as Turkey Finisher Pellet
- Target Analyte(s): Crude Protein, Crude Fat, Crude Fiber, Ash, Moisture
- Delivery Date: November 2023
- Technical Assistance during PT and statistical evaluation of the analytical data</t>
  </si>
  <si>
    <t>1 box - Ankom Filter Bags, FAT, 200 pcs/box &amp; 1 box - Ankom Filter Bags, FIBER, 200 pcs/box</t>
  </si>
  <si>
    <t>REGULATORY</t>
  </si>
  <si>
    <r>
      <rPr>
        <sz val="11"/>
        <rFont val="Cambria"/>
      </rPr>
      <t xml:space="preserve">Various animal zoological (13        lts. Albendazole (Microzole 1L), </t>
    </r>
    <r>
      <rPr>
        <u/>
        <sz val="11"/>
        <color rgb="FF1155CC"/>
        <rFont val="Cambria"/>
      </rPr>
      <t>ET.AL</t>
    </r>
    <r>
      <rPr>
        <sz val="11"/>
        <rFont val="Cambria"/>
      </rPr>
      <t>)</t>
    </r>
  </si>
  <si>
    <t>Regulatory</t>
  </si>
  <si>
    <t>To be used in Animal Health Program under Regulatory Division.</t>
  </si>
  <si>
    <t>Animal and Zoological Supplies</t>
  </si>
  <si>
    <r>
      <rPr>
        <sz val="11"/>
        <rFont val="Cambria"/>
      </rPr>
      <t>Piglets and Various zoological supplies to be used for Sentinel Protocol (Pampanga: 135 heads Piglets,</t>
    </r>
    <r>
      <rPr>
        <sz val="11"/>
        <color rgb="FF000000"/>
        <rFont val="Cambria"/>
      </rPr>
      <t xml:space="preserve"> </t>
    </r>
    <r>
      <rPr>
        <u/>
        <sz val="11"/>
        <color rgb="FF1155CC"/>
        <rFont val="Cambria"/>
      </rPr>
      <t>ET.AL</t>
    </r>
    <r>
      <rPr>
        <sz val="11"/>
        <rFont val="Cambria"/>
      </rPr>
      <t>)</t>
    </r>
  </si>
  <si>
    <t>TO BE USED FOR SENTINEL PROTOCOL CY 2023</t>
  </si>
  <si>
    <t>Piglets and Feeds located in Sta. Rita, Masinloc, Zambales</t>
  </si>
  <si>
    <t>to be used in INSPIRE Program under Livestock Banner Program 2023</t>
  </si>
  <si>
    <t>Piglets and Feeds located in San Ildefonso, Bulacan</t>
  </si>
  <si>
    <r>
      <rPr>
        <sz val="11"/>
        <rFont val="Cambria"/>
      </rPr>
      <t xml:space="preserve">Various Animal and Zoological Supplies (small ruminant pellet feeds, </t>
    </r>
    <r>
      <rPr>
        <u/>
        <sz val="11"/>
        <color rgb="FF1155CC"/>
        <rFont val="Cambria"/>
      </rPr>
      <t>et.al</t>
    </r>
    <r>
      <rPr>
        <sz val="11"/>
        <rFont val="Cambria"/>
      </rPr>
      <t>.) to be used at ROS San Marcelino</t>
    </r>
  </si>
  <si>
    <t>To be used as feed supplement for goat, native pig and free-range chicken at ROS Lahar under Livestock Program FY 2023</t>
  </si>
  <si>
    <r>
      <rPr>
        <sz val="11"/>
        <color rgb="FF000000"/>
        <rFont val="Cambria"/>
      </rPr>
      <t xml:space="preserve">Various Animal and Zoological Supplies (Small Ruminant Feeds Pelets (13-14% CP)-50kg/bag, </t>
    </r>
    <r>
      <rPr>
        <u/>
        <sz val="11"/>
        <color rgb="FF1155CC"/>
        <rFont val="Cambria"/>
      </rPr>
      <t>ET.AL</t>
    </r>
    <r>
      <rPr>
        <sz val="11"/>
        <color rgb="FF000000"/>
        <rFont val="Cambria"/>
      </rPr>
      <t>.)</t>
    </r>
  </si>
  <si>
    <t>To be used as feed supplement for goat, native pig and rabbit at ROS Hillyland under livestock program FY 2023</t>
  </si>
  <si>
    <r>
      <rPr>
        <sz val="11"/>
        <rFont val="Cambria"/>
      </rPr>
      <t xml:space="preserve">VARIOUS ANIMAL FEED (Layer 1, crumble, 50kg/bag; </t>
    </r>
    <r>
      <rPr>
        <u/>
        <sz val="11"/>
        <color rgb="FF1155CC"/>
        <rFont val="Cambria"/>
      </rPr>
      <t>ET.AL</t>
    </r>
    <r>
      <rPr>
        <sz val="11"/>
        <rFont val="Cambria"/>
      </rPr>
      <t>)</t>
    </r>
  </si>
  <si>
    <t>To be used for poultry and livestock production project at CLIARC - Upland Magalang for the year 2023</t>
  </si>
  <si>
    <r>
      <rPr>
        <sz val="11"/>
        <rFont val="Cambria"/>
      </rPr>
      <t xml:space="preserve">Various Animal and Zoological Supplies (Cattle Range Feeds 50kg/bag; </t>
    </r>
    <r>
      <rPr>
        <u/>
        <sz val="11"/>
        <color rgb="FF1155CC"/>
        <rFont val="Cambria"/>
      </rPr>
      <t>ET.AL</t>
    </r>
    <r>
      <rPr>
        <sz val="11"/>
        <rFont val="Cambria"/>
      </rPr>
      <t>)</t>
    </r>
  </si>
  <si>
    <t>To be used livestock production project at DA CLIARC - Tarlac City for CY 2023</t>
  </si>
  <si>
    <r>
      <rPr>
        <sz val="11"/>
        <rFont val="Cambria"/>
      </rPr>
      <t xml:space="preserve">Various Animal feeds (100 bags Layer 1; </t>
    </r>
    <r>
      <rPr>
        <u/>
        <sz val="11"/>
        <color rgb="FF1155CC"/>
        <rFont val="Cambria"/>
      </rPr>
      <t>ET.AL</t>
    </r>
    <r>
      <rPr>
        <sz val="11"/>
        <rFont val="Cambria"/>
      </rPr>
      <t>)</t>
    </r>
  </si>
  <si>
    <t>To be used livestock production project at CLIARC - Upland Magalang for the year 2023</t>
  </si>
  <si>
    <r>
      <rPr>
        <sz val="11"/>
        <rFont val="Cambria"/>
      </rPr>
      <t xml:space="preserve">VARIOUS ANIMAL FEED (80 bags Rice Bran D2 (50kg/bag); </t>
    </r>
    <r>
      <rPr>
        <u/>
        <sz val="11"/>
        <color rgb="FF1155CC"/>
        <rFont val="Cambria"/>
      </rPr>
      <t>ET.AL</t>
    </r>
    <r>
      <rPr>
        <sz val="11"/>
        <rFont val="Cambria"/>
      </rPr>
      <t>)</t>
    </r>
  </si>
  <si>
    <t>To be used as feed supplements for native pig and free-range chicken at ROS Lahar under Livestock Program FY 2023.</t>
  </si>
  <si>
    <r>
      <rPr>
        <sz val="11"/>
        <rFont val="Cambria"/>
      </rPr>
      <t xml:space="preserve">VARIOUS ANIMAL FEEDS (21 bags Hog Finisher feeds Pellet; </t>
    </r>
    <r>
      <rPr>
        <u/>
        <sz val="11"/>
        <color rgb="FF1155CC"/>
        <rFont val="Cambria"/>
      </rPr>
      <t>ET.AL</t>
    </r>
    <r>
      <rPr>
        <sz val="11"/>
        <rFont val="Cambria"/>
      </rPr>
      <t>)</t>
    </r>
  </si>
  <si>
    <t>To be used for sentinel protocol CY 2023.</t>
  </si>
  <si>
    <r>
      <rPr>
        <sz val="11"/>
        <rFont val="Cambria"/>
      </rPr>
      <t xml:space="preserve">VARIOUS SUPPLIES (Nylon string 100m x 1.0mm, </t>
    </r>
    <r>
      <rPr>
        <u/>
        <sz val="11"/>
        <color rgb="FF1155CC"/>
        <rFont val="Cambria"/>
      </rPr>
      <t>ET.AL</t>
    </r>
    <r>
      <rPr>
        <sz val="11"/>
        <rFont val="Cambria"/>
      </rPr>
      <t>)</t>
    </r>
  </si>
  <si>
    <t>ROS Lahar</t>
  </si>
  <si>
    <t>To be used on Livestock Production cum Techno-Demo in ROS Lahar for CY 2023</t>
  </si>
  <si>
    <r>
      <rPr>
        <sz val="11"/>
        <color rgb="FF000000"/>
        <rFont val="Cambria"/>
      </rPr>
      <t xml:space="preserve">Various Animal and Zoological Supplies (AMTYL 500	10	box; </t>
    </r>
    <r>
      <rPr>
        <u/>
        <sz val="11"/>
        <color rgb="FF1155CC"/>
        <rFont val="Cambria"/>
      </rPr>
      <t>ET.AL</t>
    </r>
    <r>
      <rPr>
        <sz val="11"/>
        <color rgb="FF000000"/>
        <rFont val="Cambria"/>
      </rPr>
      <t>.)</t>
    </r>
  </si>
  <si>
    <t>Other Supplies and Materials</t>
  </si>
  <si>
    <r>
      <rPr>
        <sz val="11"/>
        <color rgb="FF000000"/>
        <rFont val="Cambria"/>
      </rPr>
      <t xml:space="preserve">Various other supplies ( 20 pcs Plates 10 , </t>
    </r>
    <r>
      <rPr>
        <u/>
        <sz val="11"/>
        <color rgb="FF1155CC"/>
        <rFont val="Cambria"/>
      </rPr>
      <t>ET.AL</t>
    </r>
    <r>
      <rPr>
        <sz val="11"/>
        <color rgb="FF000000"/>
        <rFont val="Cambria"/>
      </rPr>
      <t>)</t>
    </r>
  </si>
  <si>
    <t>To be used as supplies under Social Preparation Trainings under Special Area for Agricultural Development Program  in Nueva Ecija and Tarlac Area for FY2023</t>
  </si>
  <si>
    <r>
      <rPr>
        <sz val="11"/>
        <color rgb="FF000000"/>
        <rFont val="Cambria"/>
      </rPr>
      <t xml:space="preserve">Various other supplies (salt pellet, plastic tray, </t>
    </r>
    <r>
      <rPr>
        <u/>
        <sz val="11"/>
        <color rgb="FF1155CC"/>
        <rFont val="Cambria"/>
      </rPr>
      <t>ET.AL</t>
    </r>
    <r>
      <rPr>
        <sz val="11"/>
        <color rgb="FF000000"/>
        <rFont val="Cambria"/>
      </rPr>
      <t>)</t>
    </r>
  </si>
  <si>
    <t xml:space="preserve">800 pcs Cement (40 kg)	
300 pcs Ribtype Longspan 6 ribs Pre painted 1.05x 40mm(12ft.) (Blue)	</t>
  </si>
  <si>
    <t>For supply and delivery of materials, to be used by the 100 beneficiaries of livelihood project under SAAD Program CY 2023</t>
  </si>
  <si>
    <t>1        unit 4 Drawer Vertical Filing Cabinet        
2        unit 4 Layered Lateral Steel Cabinet</t>
  </si>
  <si>
    <t>To be used in SAAD office</t>
  </si>
  <si>
    <t xml:space="preserve">320 pcs Cement (40 kg)        
120 pcs Ribtype Longspan 6 ribs Pre painted 1.05x 40mm(12ft.) (Blue)        </t>
  </si>
  <si>
    <t>For supply &amp; delivery of materials , to be used by the 40 beneficiaries of livelihood project under SAAD Program CY 2023</t>
  </si>
  <si>
    <t>Cement (40 kg)        480        pcs
Ribtype Longspan 6 ribs Pre painted 1.05x.40mm (12ft.) (Blue)        180        pcs</t>
  </si>
  <si>
    <t>Tarpaulin 6 x 5 ft.size	13	pcs</t>
  </si>
  <si>
    <t>To be used as supplies under Social Preparation Training of Special Area for Agricultural Development Program for FY 2023</t>
  </si>
  <si>
    <t>Other Supplies (Disposable syringe, G-23, 100's; Disposable Syringe, 3ml with needles 100's)</t>
  </si>
  <si>
    <t>to be used for the Livelihood project under SAAD CY 2023</t>
  </si>
  <si>
    <t>Marie Joy Daguro</t>
  </si>
  <si>
    <t>Specialty Board Paper	200	pack
Sticker Paper	200	pack
Long Sleeves Shirt 	40	pcs
SAAD hoodie Jacket	20	pcs
SAAD Polo Shirt	60	pcs</t>
  </si>
  <si>
    <t>for dissemination to LGU Implementers/Area Coordinator to be used during Social Preparation and Evaluation Activity under SAAD FY 2023</t>
  </si>
  <si>
    <t xml:space="preserve">Various Office Supplies (300 pcs Sign Pen Black; 300 pcs Sign Pen Blue; 40 box Staple Wire, et.al) </t>
  </si>
  <si>
    <t>to be used for Specilaized Livelihood Training for PPMSO under SAAD 2023</t>
  </si>
  <si>
    <t>Various other supplies (Laboratory gown, Scrub suit, Lab. shoes)</t>
  </si>
  <si>
    <t>for official use in the Regional Soils Laboratory</t>
  </si>
  <si>
    <t>1/23/23</t>
  </si>
  <si>
    <t>2023-01-0342</t>
  </si>
  <si>
    <t>Desiccator,with porcelain plate 
Material: low coeficient of thermal expansion borosilicate glass
Chamber volume: 10.5 L    250 mm diameter
Plate size: 230 mm</t>
  </si>
  <si>
    <t>2023-01-0341</t>
  </si>
  <si>
    <t>pH electrode                                                                     pH measuring range:0-14 Cable: at least 1 meter BNC cable electrode body made of polymer compatible with XS model pH8 pH meter</t>
  </si>
  <si>
    <t>2023-01-0340</t>
  </si>
  <si>
    <r>
      <rPr>
        <sz val="11"/>
        <color rgb="FF000000"/>
        <rFont val="Cambria"/>
      </rPr>
      <t xml:space="preserve">Various other supplies (Sanitizing Odour Eliminator Solution; </t>
    </r>
    <r>
      <rPr>
        <u/>
        <sz val="11"/>
        <color rgb="FF1155CC"/>
        <rFont val="Cambria"/>
      </rPr>
      <t>ET.AL</t>
    </r>
    <r>
      <rPr>
        <sz val="11"/>
        <color rgb="FF000000"/>
        <rFont val="Cambria"/>
      </rPr>
      <t>)</t>
    </r>
  </si>
  <si>
    <r>
      <rPr>
        <sz val="11"/>
        <color rgb="FF000000"/>
        <rFont val="Cambria"/>
      </rPr>
      <t xml:space="preserve">Various other supplies (Microscope Glass Slides ; </t>
    </r>
    <r>
      <rPr>
        <u/>
        <sz val="11"/>
        <color rgb="FF1155CC"/>
        <rFont val="Cambria"/>
      </rPr>
      <t>ET.AL</t>
    </r>
    <r>
      <rPr>
        <sz val="11"/>
        <color rgb="FF000000"/>
        <rFont val="Cambria"/>
      </rPr>
      <t>)</t>
    </r>
  </si>
  <si>
    <r>
      <rPr>
        <sz val="11"/>
        <color rgb="FF000000"/>
        <rFont val="Cambria"/>
      </rPr>
      <t xml:space="preserve">Various other supplies (PRINTER RACK; </t>
    </r>
    <r>
      <rPr>
        <u/>
        <sz val="11"/>
        <color rgb="FF1155CC"/>
        <rFont val="Cambria"/>
      </rPr>
      <t>ET.AL</t>
    </r>
    <r>
      <rPr>
        <sz val="11"/>
        <color rgb="FF000000"/>
        <rFont val="Cambria"/>
      </rPr>
      <t>)</t>
    </r>
  </si>
  <si>
    <t>For the official use in the ILD office</t>
  </si>
  <si>
    <r>
      <rPr>
        <sz val="11"/>
        <color rgb="FF000000"/>
        <rFont val="Cambria"/>
      </rPr>
      <t xml:space="preserve">Various other supplies (3 units REFILL OF FIRE EXTINGUISHER (red); </t>
    </r>
    <r>
      <rPr>
        <u/>
        <sz val="11"/>
        <color rgb="FF1155CC"/>
        <rFont val="Cambria"/>
      </rPr>
      <t>ET.AL</t>
    </r>
    <r>
      <rPr>
        <sz val="11"/>
        <color rgb="FF000000"/>
        <rFont val="Cambria"/>
      </rPr>
      <t>)</t>
    </r>
  </si>
  <si>
    <r>
      <rPr>
        <sz val="11"/>
        <color rgb="FF000000"/>
        <rFont val="Cambria"/>
      </rPr>
      <t xml:space="preserve">Other Supplies: (Bottle top dispenser, </t>
    </r>
    <r>
      <rPr>
        <u/>
        <sz val="11"/>
        <color rgb="FF1155CC"/>
        <rFont val="Cambria"/>
      </rPr>
      <t>et.al</t>
    </r>
    <r>
      <rPr>
        <sz val="11"/>
        <color rgb="FF000000"/>
        <rFont val="Cambria"/>
      </rPr>
      <t>.)</t>
    </r>
  </si>
  <si>
    <t>Other Supplies: (Cool clear coolant fluid for ICP-OES)</t>
  </si>
  <si>
    <r>
      <rPr>
        <sz val="11"/>
        <color rgb="FF000000"/>
        <rFont val="Cambria"/>
      </rPr>
      <t xml:space="preserve">Various other supplies (Microscope Glass Slides ; </t>
    </r>
    <r>
      <rPr>
        <u/>
        <sz val="11"/>
        <color rgb="FF1155CC"/>
        <rFont val="Cambria"/>
      </rPr>
      <t>ET.AL</t>
    </r>
    <r>
      <rPr>
        <sz val="11"/>
        <color rgb="FF000000"/>
        <rFont val="Cambria"/>
      </rPr>
      <t>)</t>
    </r>
  </si>
  <si>
    <t>for official use in the Satellite Laboratory of ILD</t>
  </si>
  <si>
    <r>
      <rPr>
        <sz val="11"/>
        <color rgb="FF000000"/>
        <rFont val="Cambria"/>
      </rPr>
      <t xml:space="preserve">Various other supplies (20	pc Binder folder,legal horizontal, 16"X9.5"x3", color red; </t>
    </r>
    <r>
      <rPr>
        <u/>
        <sz val="11"/>
        <color rgb="FF1155CC"/>
        <rFont val="Cambria"/>
      </rPr>
      <t>ET.AL</t>
    </r>
    <r>
      <rPr>
        <sz val="11"/>
        <color rgb="FF000000"/>
        <rFont val="Cambria"/>
      </rPr>
      <t>)</t>
    </r>
  </si>
  <si>
    <t>Various other supplies (2 jars Cary Blair Transport Medium; 2 jars Eosin Methylene Blue (EMB) Agar; 3 jars Mueller Hinton (MH) Agar, et.al)</t>
  </si>
  <si>
    <r>
      <rPr>
        <sz val="11"/>
        <color rgb="FF000000"/>
        <rFont val="Cambria"/>
      </rPr>
      <t xml:space="preserve">Various other supplies (10	Piece Mobile Pedestal Filing Steel Cabinet; </t>
    </r>
    <r>
      <rPr>
        <u/>
        <sz val="11"/>
        <color rgb="FF1155CC"/>
        <rFont val="Cambria"/>
      </rPr>
      <t>ET.AL</t>
    </r>
    <r>
      <rPr>
        <sz val="11"/>
        <color rgb="FF000000"/>
        <rFont val="Cambria"/>
      </rPr>
      <t>)</t>
    </r>
  </si>
  <si>
    <t xml:space="preserve"> to be use in file management for the preparation of ISO Certification</t>
  </si>
  <si>
    <r>
      <rPr>
        <sz val="11"/>
        <color rgb="FF000000"/>
        <rFont val="Cambria"/>
      </rPr>
      <t xml:space="preserve">Various ICT Supplies (30        Bottle EPSON 003, INK BOTTLE T00V100, </t>
    </r>
    <r>
      <rPr>
        <u/>
        <sz val="11"/>
        <color rgb="FF1155CC"/>
        <rFont val="Cambria"/>
      </rPr>
      <t>Black</t>
    </r>
    <r>
      <rPr>
        <sz val="11"/>
        <color rgb="FF000000"/>
        <rFont val="Cambria"/>
      </rPr>
      <t>; ET.AL)</t>
    </r>
  </si>
  <si>
    <t>Supply and delivery of  the ICT Supplies for official use at the FCAL.</t>
  </si>
  <si>
    <t>1 unit "EXHAUST FAN Wall Mounted, 8"""", 13.19"""" x 13.19""""
With Shutters
With Thermal fuse protection
Voltage: 36W""        
"
2 units "EXHAUST FAN Wall Mounted, 12"" 15.63"" x 15.63""
With Shutters
With Thermal fuse protection
Wattage: 55w"</t>
  </si>
  <si>
    <r>
      <rPr>
        <sz val="11"/>
        <color rgb="FF000000"/>
        <rFont val="Cambria"/>
      </rPr>
      <t xml:space="preserve">Laboratory Apron - 6 pcs; Industrial Gloves - 12 pairs; Pipe Wrench - 1 pc; </t>
    </r>
    <r>
      <rPr>
        <u/>
        <sz val="11"/>
        <color rgb="FF1155CC"/>
        <rFont val="Cambria"/>
      </rPr>
      <t>et.al</t>
    </r>
  </si>
  <si>
    <r>
      <rPr>
        <sz val="11"/>
        <color rgb="FF000000"/>
        <rFont val="Cambria"/>
      </rPr>
      <t xml:space="preserve">12 units GRINDER; </t>
    </r>
    <r>
      <rPr>
        <u/>
        <sz val="11"/>
        <color rgb="FF1155CC"/>
        <rFont val="Cambria"/>
      </rPr>
      <t>ET.AL</t>
    </r>
    <r>
      <rPr>
        <sz val="11"/>
        <color rgb="FF000000"/>
        <rFont val="Cambria"/>
      </rPr>
      <t xml:space="preserve"> </t>
    </r>
  </si>
  <si>
    <r>
      <rPr>
        <sz val="11"/>
        <rFont val="Cambria"/>
      </rPr>
      <t xml:space="preserve">AI and ND Antigens and Antisera (AIV H7N7 Antigen; </t>
    </r>
    <r>
      <rPr>
        <u/>
        <sz val="11"/>
        <color rgb="FF1155CC"/>
        <rFont val="Cambria"/>
      </rPr>
      <t>et.al</t>
    </r>
    <r>
      <rPr>
        <sz val="11"/>
        <rFont val="Cambria"/>
      </rPr>
      <t>.)</t>
    </r>
  </si>
  <si>
    <r>
      <rPr>
        <sz val="11"/>
        <rFont val="Cambria"/>
      </rPr>
      <t xml:space="preserve">Various laboratory supplies (Autoclavable solid glass beads 5mm, round, </t>
    </r>
    <r>
      <rPr>
        <u/>
        <sz val="11"/>
        <color rgb="FF1155CC"/>
        <rFont val="Cambria"/>
      </rPr>
      <t>et.al</t>
    </r>
    <r>
      <rPr>
        <sz val="11"/>
        <rFont val="Cambria"/>
      </rPr>
      <t>.)</t>
    </r>
  </si>
  <si>
    <t>Labor and Materials : Fix Glass with Tint (Frostex)</t>
  </si>
  <si>
    <t>To be used at the RAFIS</t>
  </si>
  <si>
    <t xml:space="preserve">Various Micro Supplies (Cary Blair Transport Medium - 1 jar;  Eosin Methylene Blue (EMB) Agar - 1 jar; Mueller Hinton (MH) Agar - 1 jar, et.al) </t>
  </si>
  <si>
    <t>SCRUB SUIT, top only - 32 pcs</t>
  </si>
  <si>
    <t>12" Height Double Acrylic Glass Plaque in 4mm thickness - 6 pcs</t>
  </si>
  <si>
    <t>For official use in the distribution to the Best LGU in Rabies Control Porgram FY 2023</t>
  </si>
  <si>
    <t>1 set - Combi Cartridge 10"- pore size 5 um+ activated carbon P/N:16520100
2 pcs - Ultrapure Water Cartridge Omnia 55 P/N: 1900003
1 pc - Sterile Filter Capsule 0.2 um P/N: 19100300</t>
  </si>
  <si>
    <r>
      <rPr>
        <sz val="11"/>
        <rFont val="Cambria"/>
      </rPr>
      <t xml:space="preserve">2 units Fully Automatic Digital Blood Pressure Monitor; </t>
    </r>
    <r>
      <rPr>
        <u/>
        <sz val="11"/>
        <color rgb="FF1155CC"/>
        <rFont val="Cambria"/>
      </rPr>
      <t>ET.AL</t>
    </r>
  </si>
  <si>
    <t>For official use in the Integrated Laboratories Division</t>
  </si>
  <si>
    <t>REGULAR_PSS</t>
  </si>
  <si>
    <t>1 pc (21 Inches x 55 Inches) Two-Seater Leather Sofa</t>
  </si>
  <si>
    <t>900 pcs Field Shirt, Longsleeves, 
900 pcs Field hat</t>
  </si>
  <si>
    <t>to be distributed to FFS; to be used during the conduct of  training on Climate Resiliency Farm Business School - Farmers Field School (CRFBS-FFS)  on Region 3 under Rice Program for CY 2023</t>
  </si>
  <si>
    <r>
      <rPr>
        <sz val="11"/>
        <color rgb="FF000000"/>
        <rFont val="Cambria"/>
      </rPr>
      <t xml:space="preserve">Various Other Supplies (80 pcs Halabas, </t>
    </r>
    <r>
      <rPr>
        <u/>
        <sz val="11"/>
        <color rgb="FF1155CC"/>
        <rFont val="Cambria"/>
      </rPr>
      <t>ET.AL</t>
    </r>
    <r>
      <rPr>
        <sz val="11"/>
        <color rgb="FF000000"/>
        <rFont val="Cambria"/>
      </rPr>
      <t>)</t>
    </r>
  </si>
  <si>
    <r>
      <rPr>
        <sz val="11"/>
        <color rgb="FF000000"/>
        <rFont val="Cambria"/>
      </rPr>
      <t xml:space="preserve">Various Other Supplies (200 pcs Leaf Color Chart, </t>
    </r>
    <r>
      <rPr>
        <u/>
        <sz val="11"/>
        <color rgb="FF1155CC"/>
        <rFont val="Cambria"/>
      </rPr>
      <t>ET.AL</t>
    </r>
    <r>
      <rPr>
        <sz val="11"/>
        <color rgb="FF000000"/>
        <rFont val="Cambria"/>
      </rPr>
      <t>)</t>
    </r>
  </si>
  <si>
    <r>
      <rPr>
        <sz val="11"/>
        <color rgb="FF000000"/>
        <rFont val="Cambria"/>
      </rPr>
      <t xml:space="preserve">Various Other Supplies (900 pcs Notebook, </t>
    </r>
    <r>
      <rPr>
        <u/>
        <sz val="11"/>
        <color rgb="FF1155CC"/>
        <rFont val="Cambria"/>
      </rPr>
      <t>ET.AL</t>
    </r>
    <r>
      <rPr>
        <sz val="11"/>
        <color rgb="FF000000"/>
        <rFont val="Cambria"/>
      </rPr>
      <t>)</t>
    </r>
  </si>
  <si>
    <t>Other Supplies (2 units Powerwinder fiberglass maesuring long tape 
Specifications: Measures 2 sided reading 3 times faster (60m))</t>
  </si>
  <si>
    <t>To be used in the implementation of different Participatory Performance Testing and Validation (PPTV)- Reserach Managed in Region 3 under Next-Gen PLUS Project</t>
  </si>
  <si>
    <r>
      <rPr>
        <sz val="11"/>
        <color rgb="FF000000"/>
        <rFont val="Cambria"/>
      </rPr>
      <t xml:space="preserve">Various Other Supplies (42 pcs Billboards (5'x6' tarpulin), </t>
    </r>
    <r>
      <rPr>
        <u/>
        <sz val="11"/>
        <color rgb="FF1155CC"/>
        <rFont val="Cambria"/>
      </rPr>
      <t>ET.AL</t>
    </r>
    <r>
      <rPr>
        <sz val="11"/>
        <color rgb="FF000000"/>
        <rFont val="Cambria"/>
      </rPr>
      <t>)</t>
    </r>
  </si>
  <si>
    <t>25 pcs Plastic Box Storage Containers 120L (Transparent) with wheels, made of plastic with cover and handle measurement L72 3X w52 X H44cm</t>
  </si>
  <si>
    <t>Cashier</t>
  </si>
  <si>
    <t>To be used at the Cashier unit</t>
  </si>
  <si>
    <r>
      <rPr>
        <sz val="11"/>
        <color rgb="FF000000"/>
        <rFont val="Cambria"/>
      </rPr>
      <t xml:space="preserve">Various Other Supplies (250 pcs ENVELOPE, </t>
    </r>
    <r>
      <rPr>
        <u/>
        <sz val="11"/>
        <color rgb="FF1155CC"/>
        <rFont val="Cambria"/>
      </rPr>
      <t>ET.AL</t>
    </r>
    <r>
      <rPr>
        <sz val="11"/>
        <color rgb="FF000000"/>
        <rFont val="Cambria"/>
      </rPr>
      <t>)</t>
    </r>
  </si>
  <si>
    <t>Training materials to be used during the Training  of Rice Crop Manager Advisory Service for the Municipal AEWs and RCM Provincial Focal Person in Region 3 on April 11-21, 2023 at Lubao, Pampanga.</t>
  </si>
  <si>
    <t>300 pcs Long sleeves field shirt
300 pcs Field Hat</t>
  </si>
  <si>
    <r>
      <rPr>
        <sz val="11"/>
        <color rgb="FF000000"/>
        <rFont val="Cambria"/>
      </rPr>
      <t xml:space="preserve">Various other supplies (2 pcs Portable 5 in 1 Digital Meter, </t>
    </r>
    <r>
      <rPr>
        <u/>
        <sz val="11"/>
        <color rgb="FF1155CC"/>
        <rFont val="Cambria"/>
      </rPr>
      <t>et.al</t>
    </r>
    <r>
      <rPr>
        <sz val="11"/>
        <color rgb="FF000000"/>
        <rFont val="Cambria"/>
      </rPr>
      <t>.)</t>
    </r>
  </si>
  <si>
    <t>To be used for the research projet entitled "Community-Based Participatory Action Research: An Approach Towards Improving Farm Productivity in Lahar Area of Brgy. Lucero San Marcelino, Zambales".</t>
  </si>
  <si>
    <r>
      <rPr>
        <sz val="11"/>
        <color rgb="FF000000"/>
        <rFont val="Cambria"/>
      </rPr>
      <t xml:space="preserve">Various other supplies (100pack Gulaman bars, by 3's white; </t>
    </r>
    <r>
      <rPr>
        <u/>
        <sz val="11"/>
        <color rgb="FF1155CC"/>
        <rFont val="Cambria"/>
      </rPr>
      <t>ET.AL</t>
    </r>
    <r>
      <rPr>
        <sz val="11"/>
        <color rgb="FF000000"/>
        <rFont val="Cambria"/>
      </rPr>
      <t>)</t>
    </r>
  </si>
  <si>
    <t>to be used at the Mushroom Technology and Development Center at DA-CLIARC,  Tarlac City</t>
  </si>
  <si>
    <r>
      <rPr>
        <sz val="11"/>
        <color rgb="FF000000"/>
        <rFont val="Cambria"/>
      </rPr>
      <t xml:space="preserve">Various other supplies (20btl Dishwashing Liquid; </t>
    </r>
    <r>
      <rPr>
        <u/>
        <sz val="11"/>
        <color rgb="FF1155CC"/>
        <rFont val="Cambria"/>
      </rPr>
      <t>ET.AL</t>
    </r>
    <r>
      <rPr>
        <sz val="11"/>
        <color rgb="FF000000"/>
        <rFont val="Cambria"/>
      </rPr>
      <t>)</t>
    </r>
  </si>
  <si>
    <r>
      <rPr>
        <sz val="11"/>
        <color rgb="FF000000"/>
        <rFont val="Cambria"/>
      </rPr>
      <t xml:space="preserve">Various other supplies (1roll Nylon rope; </t>
    </r>
    <r>
      <rPr>
        <u/>
        <sz val="11"/>
        <color rgb="FF1155CC"/>
        <rFont val="Cambria"/>
      </rPr>
      <t>ET.AL</t>
    </r>
    <r>
      <rPr>
        <sz val="11"/>
        <color rgb="FF000000"/>
        <rFont val="Cambria"/>
      </rPr>
      <t>)</t>
    </r>
  </si>
  <si>
    <r>
      <rPr>
        <sz val="11"/>
        <color rgb="FF000000"/>
        <rFont val="Cambria"/>
      </rPr>
      <t xml:space="preserve">Various other supplies (1 pc 3in1 MMA-400 Welding Machine + 9523 Grinder + 66139 Drill (micro); </t>
    </r>
    <r>
      <rPr>
        <u/>
        <sz val="11"/>
        <color rgb="FF1155CC"/>
        <rFont val="Cambria"/>
      </rPr>
      <t>ET.AL</t>
    </r>
    <r>
      <rPr>
        <sz val="11"/>
        <color rgb="FF000000"/>
        <rFont val="Cambria"/>
      </rPr>
      <t>)</t>
    </r>
  </si>
  <si>
    <r>
      <rPr>
        <sz val="11"/>
        <color rgb="FF000000"/>
        <rFont val="Cambria"/>
      </rPr>
      <t xml:space="preserve">Various other supplies (12 pc Storage box; </t>
    </r>
    <r>
      <rPr>
        <u/>
        <sz val="11"/>
        <color rgb="FF1155CC"/>
        <rFont val="Cambria"/>
      </rPr>
      <t>ET.AL</t>
    </r>
    <r>
      <rPr>
        <sz val="11"/>
        <color rgb="FF000000"/>
        <rFont val="Cambria"/>
      </rPr>
      <t>)</t>
    </r>
  </si>
  <si>
    <r>
      <rPr>
        <sz val="11"/>
        <color rgb="FF000000"/>
        <rFont val="Cambria"/>
      </rPr>
      <t xml:space="preserve">Various other supplies (1000 pcs Paddy Sacks (large at 50 to 60 kg caapcity), Plain color; </t>
    </r>
    <r>
      <rPr>
        <u/>
        <sz val="11"/>
        <color rgb="FF1155CC"/>
        <rFont val="Cambria"/>
      </rPr>
      <t>ET.AL</t>
    </r>
    <r>
      <rPr>
        <sz val="11"/>
        <color rgb="FF000000"/>
        <rFont val="Cambria"/>
      </rPr>
      <t>)</t>
    </r>
  </si>
  <si>
    <t>To be used for the establishment of the " Station Managed Rice  Seed Production Production for Adverse Conditions in central Luzon (2023)"</t>
  </si>
  <si>
    <r>
      <rPr>
        <sz val="11"/>
        <color rgb="FF000000"/>
        <rFont val="Cambria"/>
      </rPr>
      <t xml:space="preserve">Various other supplies (5 pcs Rechargeable AA and AAA Battery Charger; </t>
    </r>
    <r>
      <rPr>
        <u/>
        <sz val="11"/>
        <color rgb="FF1155CC"/>
        <rFont val="Cambria"/>
      </rPr>
      <t>ET.AL</t>
    </r>
    <r>
      <rPr>
        <sz val="11"/>
        <color rgb="FF000000"/>
        <rFont val="Cambria"/>
      </rPr>
      <t>)</t>
    </r>
  </si>
  <si>
    <t>To be use in the implementation of RCM Evaluation and NOPT Trial Project.</t>
  </si>
  <si>
    <r>
      <rPr>
        <sz val="11"/>
        <color rgb="FF000000"/>
        <rFont val="Cambria"/>
      </rPr>
      <t xml:space="preserve">Various other supplies (300 Placards; </t>
    </r>
    <r>
      <rPr>
        <u/>
        <sz val="11"/>
        <color rgb="FF1155CC"/>
        <rFont val="Cambria"/>
      </rPr>
      <t>ET.AL</t>
    </r>
    <r>
      <rPr>
        <sz val="11"/>
        <color rgb="FF000000"/>
        <rFont val="Cambria"/>
      </rPr>
      <t>)</t>
    </r>
  </si>
  <si>
    <t>1,040 pcs  Cellcards (Smart/ Globe), Php100 denomination                                                               
640 pcs Smart                                                
400 pcs Globe                                                
** Expiration: May 2024 onwards</t>
  </si>
  <si>
    <t>to be distributed to LGU's in support to the implementation of Rice Crop Manager Project for CY 2023; to be used in Farmer and Farm lot Registration and generation of RCM recommendation through RCM Advisory Service website.</t>
  </si>
  <si>
    <r>
      <rPr>
        <sz val="11"/>
        <color rgb="FF000000"/>
        <rFont val="Cambria"/>
      </rPr>
      <t xml:space="preserve">Various Training Supplies (35 ENVELOPE; </t>
    </r>
    <r>
      <rPr>
        <u/>
        <sz val="11"/>
        <color rgb="FF1155CC"/>
        <rFont val="Cambria"/>
      </rPr>
      <t>ET.AL</t>
    </r>
    <r>
      <rPr>
        <sz val="11"/>
        <color rgb="FF000000"/>
        <rFont val="Cambria"/>
      </rPr>
      <t>)</t>
    </r>
  </si>
  <si>
    <t>to be used during the conduct of  Facilitators Retooling Course on Climate Resilient Farm Business School - Farmers Field School (CRFBS-FFS) at Lubao, Pampanga on May 2-5, 2023</t>
  </si>
  <si>
    <r>
      <rPr>
        <sz val="11"/>
        <color rgb="FF000000"/>
        <rFont val="Cambria"/>
      </rPr>
      <t xml:space="preserve">Various other supplies (5	pc Jungle bolo, (0.5kg, 12inch); </t>
    </r>
    <r>
      <rPr>
        <u/>
        <sz val="11"/>
        <color rgb="FF1155CC"/>
        <rFont val="Cambria"/>
      </rPr>
      <t>ET.AL</t>
    </r>
    <r>
      <rPr>
        <sz val="11"/>
        <color rgb="FF000000"/>
        <rFont val="Cambria"/>
      </rPr>
      <t>)</t>
    </r>
  </si>
  <si>
    <r>
      <rPr>
        <sz val="11"/>
        <color rgb="FF000000"/>
        <rFont val="Cambria"/>
      </rPr>
      <t xml:space="preserve">Various other supplies (7	box PERMANENT MARKER,
 (BROAD/ CHISEL TIP), 12 pcs per box; </t>
    </r>
    <r>
      <rPr>
        <u/>
        <sz val="11"/>
        <color rgb="FF1155CC"/>
        <rFont val="Cambria"/>
      </rPr>
      <t>ET.AL</t>
    </r>
    <r>
      <rPr>
        <sz val="11"/>
        <color rgb="FF000000"/>
        <rFont val="Cambria"/>
      </rPr>
      <t>)</t>
    </r>
  </si>
  <si>
    <t>To be used in the conduct of Preferential Analysis of different PPTV Trials under NextGen Projec</t>
  </si>
  <si>
    <r>
      <rPr>
        <sz val="11"/>
        <color rgb="FF000000"/>
        <rFont val="Cambria"/>
      </rPr>
      <t xml:space="preserve">Various other supplies (150pcs Organ bag; </t>
    </r>
    <r>
      <rPr>
        <u/>
        <sz val="11"/>
        <color rgb="FF1155CC"/>
        <rFont val="Cambria"/>
      </rPr>
      <t>ET.AL</t>
    </r>
    <r>
      <rPr>
        <sz val="11"/>
        <color rgb="FF000000"/>
        <rFont val="Cambria"/>
      </rPr>
      <t>)</t>
    </r>
  </si>
  <si>
    <t>office supplies for PEST RISK IDENTIFICATION AND MANAGEMENT PROJECT</t>
  </si>
  <si>
    <t>Other Supplies
Tarpaulin , 8'x 12' backdrop
Tarpaulin, 4'x 3'</t>
  </si>
  <si>
    <t>to be used during the DA-RFO 3 Technology Forum and In-House review of Research for Development  Projects and Studies.</t>
  </si>
  <si>
    <r>
      <rPr>
        <sz val="11"/>
        <color rgb="FF000000"/>
        <rFont val="Cambria"/>
      </rPr>
      <t xml:space="preserve">Various other supplies (5 pcs sickle; </t>
    </r>
    <r>
      <rPr>
        <u/>
        <sz val="11"/>
        <color rgb="FF1155CC"/>
        <rFont val="Cambria"/>
      </rPr>
      <t>ET.AL</t>
    </r>
    <r>
      <rPr>
        <sz val="11"/>
        <color rgb="FF000000"/>
        <rFont val="Cambria"/>
      </rPr>
      <t>)</t>
    </r>
  </si>
  <si>
    <t xml:space="preserve">To be used in the organic rice community seedbanking and integrated organic rice-based production system; To delivered at CLIARC, Tarlac City not later than  August 31, 2023 </t>
  </si>
  <si>
    <t xml:space="preserve">4 pc Innoculation chamber, body aluminum L-76 cm, W 56cm, H 56 cm, cover glass 34 cm        </t>
  </si>
  <si>
    <t>to be used at the Mushroom Technology and Development Center at DA-CLIARC, Tarlac City for CY 2023</t>
  </si>
  <si>
    <r>
      <rPr>
        <sz val="11"/>
        <color rgb="FF000000"/>
        <rFont val="Cambria"/>
      </rPr>
      <t>Various other supplies (10 L Denatured alcohol Volum</t>
    </r>
    <r>
      <rPr>
        <u/>
        <sz val="11"/>
        <color rgb="FF1155CC"/>
        <rFont val="Cambria"/>
      </rPr>
      <t>e: 3L</t>
    </r>
    <r>
      <rPr>
        <sz val="11"/>
        <color rgb="FF000000"/>
        <rFont val="Cambria"/>
      </rPr>
      <t>; ET.AL)</t>
    </r>
  </si>
  <si>
    <t>To be used for the experiment of the "PLANT TISSUE CULTURE OF UBE PLANT (DIOSCOREA ALATA L.) (2023)" at CLIARCUD, Magalang, Pampanga</t>
  </si>
  <si>
    <t>?</t>
  </si>
  <si>
    <t>Various other supplies (4 piece Garbage bin (medium with cover); ET.AL)</t>
  </si>
  <si>
    <t>to be used in trichoderma laboratory</t>
  </si>
  <si>
    <t>Permanent Marker (Broad/Chisel Tip) 12 pcs per box	10	box
Manila Paper	100	pcs
"Folding Ruler with Spring
ABS Body with Spring
200 cm/2 meter
Printed ruler with metric measurements (meter and imperial (inches)"	8	pcs</t>
  </si>
  <si>
    <t>to be used in the conduct of Preferential Analysis of diffrent PPTV Trials under NextGen Project</t>
  </si>
  <si>
    <r>
      <rPr>
        <sz val="11"/>
        <color rgb="FF000000"/>
        <rFont val="Cambria"/>
      </rPr>
      <t xml:space="preserve">Glass Alcohol lamp , Volume: 250ml - 15 pcs; Test tube brush,Size: large  Color: white - 15 pcs;  Stainless Forcep, Specification: 6.25" - 5 pcs, </t>
    </r>
    <r>
      <rPr>
        <u/>
        <sz val="11"/>
        <color rgb="FF1155CC"/>
        <rFont val="Cambria"/>
      </rPr>
      <t>et.al</t>
    </r>
  </si>
  <si>
    <t>1 unit 8.0 cu.ft. Two Door Top Mount Freezer No Frost Inverter Refrigerator with Econavi Sensors</t>
  </si>
  <si>
    <t>for the official usde in storage of lab. samples &amp; supplies under ILD</t>
  </si>
  <si>
    <r>
      <rPr>
        <sz val="11"/>
        <color rgb="FF000000"/>
        <rFont val="Cambria"/>
      </rPr>
      <t xml:space="preserve">Various other supplies (2 pcs. Powerwinder fiberglass long tape, </t>
    </r>
    <r>
      <rPr>
        <u/>
        <sz val="11"/>
        <color rgb="FF1155CC"/>
        <rFont val="Cambria"/>
      </rPr>
      <t>et.al</t>
    </r>
    <r>
      <rPr>
        <sz val="11"/>
        <color rgb="FF000000"/>
        <rFont val="Cambria"/>
      </rPr>
      <t>.)</t>
    </r>
  </si>
  <si>
    <t>To be used in the implementation of Participatory Performance Testing and Validation Trials under NextGen Project.</t>
  </si>
  <si>
    <t>600 pcs Placards</t>
  </si>
  <si>
    <r>
      <rPr>
        <sz val="11"/>
        <color rgb="FF000000"/>
        <rFont val="Cambria"/>
      </rPr>
      <t xml:space="preserve">Various other supplies (10 reams laminating film, </t>
    </r>
    <r>
      <rPr>
        <u/>
        <sz val="11"/>
        <color rgb="FF1155CC"/>
        <rFont val="Cambria"/>
      </rPr>
      <t>et.al</t>
    </r>
    <r>
      <rPr>
        <sz val="11"/>
        <color rgb="FF000000"/>
        <rFont val="Cambria"/>
      </rPr>
      <t>.)</t>
    </r>
  </si>
  <si>
    <r>
      <rPr>
        <sz val="11"/>
        <color rgb="FF000000"/>
        <rFont val="Cambria"/>
      </rPr>
      <t xml:space="preserve">Various other supplies (80 packs Salad Cups with Cover &amp; Hinged, </t>
    </r>
    <r>
      <rPr>
        <u/>
        <sz val="11"/>
        <color rgb="FF1155CC"/>
        <rFont val="Cambria"/>
      </rPr>
      <t>et.al</t>
    </r>
    <r>
      <rPr>
        <sz val="11"/>
        <color rgb="FF000000"/>
        <rFont val="Cambria"/>
      </rPr>
      <t>.)</t>
    </r>
  </si>
  <si>
    <t>To be used in the Sensory Evaluation of different newly released irrigated inbred rice varieties under NextGen Project.</t>
  </si>
  <si>
    <r>
      <rPr>
        <sz val="11"/>
        <color rgb="FF000000"/>
        <rFont val="Cambria"/>
      </rPr>
      <t xml:space="preserve">Various office equipment (2 units Desktop CPU (System Unit only), </t>
    </r>
    <r>
      <rPr>
        <u/>
        <sz val="11"/>
        <color rgb="FF1155CC"/>
        <rFont val="Cambria"/>
      </rPr>
      <t>et.al</t>
    </r>
    <r>
      <rPr>
        <sz val="11"/>
        <color rgb="FF000000"/>
        <rFont val="Cambria"/>
      </rPr>
      <t>.)</t>
    </r>
  </si>
  <si>
    <t>to be used at the Office of the Chief, Research Division</t>
  </si>
  <si>
    <t>Supply of materials and labor for glass and aluminum works (Y4 Bronze Glass; Analok Frame)</t>
  </si>
  <si>
    <t>RTD for Research, Regulatory &amp; ILD</t>
  </si>
  <si>
    <t>to be used / installed at the Office of the RTD for Research, Regulatory and ILD</t>
  </si>
  <si>
    <t>1pc Lexmark toner cartridge model: Ms621,Ms622, Mx521,Mx522,Mx622 )</t>
  </si>
  <si>
    <t xml:space="preserve">to be used on admin works at ROS Hillyland, Botolan, Zambales </t>
  </si>
  <si>
    <r>
      <rPr>
        <sz val="11"/>
        <color rgb="FF000000"/>
        <rFont val="Cambria"/>
      </rPr>
      <t xml:space="preserve">Various other supplies (HDMI TO HDMI CABLE - 20M HDMI 4K 2.0V PREMIUM HIGH SPEED HDTV CABLE 30HZ 20m HDTV Premium High-Speed HDTV Cable; </t>
    </r>
    <r>
      <rPr>
        <u/>
        <sz val="11"/>
        <color rgb="FF1155CC"/>
        <rFont val="Cambria"/>
      </rPr>
      <t>ET.AL</t>
    </r>
    <r>
      <rPr>
        <sz val="11"/>
        <color rgb="FF000000"/>
        <rFont val="Cambria"/>
      </rPr>
      <t xml:space="preserve"> )</t>
    </r>
  </si>
  <si>
    <t xml:space="preserve">to be used in the  various station activities at ROS Hillyland, Botolan, Zambales </t>
  </si>
  <si>
    <r>
      <rPr>
        <sz val="11"/>
        <color rgb="FF000000"/>
        <rFont val="Cambria"/>
      </rPr>
      <t xml:space="preserve">Various other supplies (sacks - 10 kgs capacity        150 pcs; </t>
    </r>
    <r>
      <rPr>
        <u/>
        <sz val="11"/>
        <color rgb="FF1155CC"/>
        <rFont val="Cambria"/>
      </rPr>
      <t>ET.AL</t>
    </r>
    <r>
      <rPr>
        <sz val="11"/>
        <color rgb="FF000000"/>
        <rFont val="Cambria"/>
      </rPr>
      <t xml:space="preserve"> )</t>
    </r>
  </si>
  <si>
    <t>To be used in the implementation of the project entitled "Station Managed Rice Seed Production for Adverse Conditions in Central Luzon</t>
  </si>
  <si>
    <t>Metal Cutting disc for grinder - 4"x1, Max RPM-15,300/80m/s	50	pcs
Metal cutting disc for cut off machine- 14" size, 2.8mm thickness, 355mm diameter, 25.4mm bore diameter	10	pcs</t>
  </si>
  <si>
    <t>To be used on the repair and maintenance of R4D facilities for two stations in Zambales.</t>
  </si>
  <si>
    <r>
      <rPr>
        <sz val="11"/>
        <color rgb="FF000000"/>
        <rFont val="Cambria"/>
      </rPr>
      <t xml:space="preserve">Various other supplies (teflon tape 1"        55pcs; </t>
    </r>
    <r>
      <rPr>
        <u/>
        <sz val="11"/>
        <color rgb="FF1155CC"/>
        <rFont val="Cambria"/>
      </rPr>
      <t>ET.AL</t>
    </r>
    <r>
      <rPr>
        <sz val="11"/>
        <color rgb="FF000000"/>
        <rFont val="Cambria"/>
      </rPr>
      <t xml:space="preserve"> )</t>
    </r>
  </si>
  <si>
    <t>to be used in various activities in ROS Hillyland station</t>
  </si>
  <si>
    <r>
      <rPr>
        <sz val="11"/>
        <color rgb="FF000000"/>
        <rFont val="Cambria"/>
      </rPr>
      <t xml:space="preserve">Various other supplies (Radiant quilted matress 10	pc; </t>
    </r>
    <r>
      <rPr>
        <u/>
        <sz val="11"/>
        <color rgb="FF1155CC"/>
        <rFont val="Cambria"/>
      </rPr>
      <t>ET.AL</t>
    </r>
    <r>
      <rPr>
        <sz val="11"/>
        <color rgb="FF000000"/>
        <rFont val="Cambria"/>
      </rPr>
      <t xml:space="preserve"> )</t>
    </r>
  </si>
  <si>
    <t>to be used for the accommodation/guest house of ROS Lahar stations in San Marcelino, Zambales.</t>
  </si>
  <si>
    <t>(20X30) PLAIN PURE  COTTON PILLOW CASE	20	piece
" Soft Coral Fleece Blanket                                                     
 QUEEN SIZE 180*200cm"	30	piece
3in1 Plain Bedsheet Cotton                                  single:36*75	30	set
3in1 Plain Bedsheet Cotton                                  king:60*75	30	set</t>
  </si>
  <si>
    <t>To be used in the Technology Extension Center (TEC)&amp; Guest House and to be delivered at Research Outreach Station for Upland Development, Magalang, Pampanga.</t>
  </si>
  <si>
    <r>
      <rPr>
        <sz val="11"/>
        <color rgb="FF000000"/>
        <rFont val="Cambria"/>
      </rPr>
      <t xml:space="preserve">Various other supplies (T8 Led tube ligths, 18 watts with casing	50	pc; </t>
    </r>
    <r>
      <rPr>
        <u/>
        <sz val="11"/>
        <color rgb="FF1155CC"/>
        <rFont val="Cambria"/>
      </rPr>
      <t>ET.AL</t>
    </r>
    <r>
      <rPr>
        <sz val="11"/>
        <color rgb="FF000000"/>
        <rFont val="Cambria"/>
      </rPr>
      <t xml:space="preserve"> )</t>
    </r>
  </si>
  <si>
    <t>To be used for the maintenance of R4D Buildings of the station and to be delivered at Research Outreach Station for Upland Development, Magalang, Pampanga.</t>
  </si>
  <si>
    <r>
      <rPr>
        <sz val="11"/>
        <color rgb="FF000000"/>
        <rFont val="Cambria"/>
      </rPr>
      <t xml:space="preserve">Various other supplies (Broom (walis tambo)        20 piece, </t>
    </r>
    <r>
      <rPr>
        <u/>
        <sz val="11"/>
        <color rgb="FF1155CC"/>
        <rFont val="Cambria"/>
      </rPr>
      <t>ET.AL</t>
    </r>
    <r>
      <rPr>
        <sz val="11"/>
        <color rgb="FF000000"/>
        <rFont val="Cambria"/>
      </rPr>
      <t xml:space="preserve"> )</t>
    </r>
  </si>
  <si>
    <t>To be used for the DA Dormitory at the DA CLIARC LD, Paraiso, Tarlac City.</t>
  </si>
  <si>
    <t>14" Acrylic Plaques        8pcs
12" Acrylic Plaques        23pcs
10" Acrylic Plaques        53pcs
8" Acrylic Plaques        46pcs
Acrylic Lei        100pcs</t>
  </si>
  <si>
    <t>2023 STO FPMA (HVCDP)</t>
  </si>
  <si>
    <t>for distribution to the winners on FY 2023 Best Gulayan sa Barangay Provincial and Regional Category</t>
  </si>
  <si>
    <t>10 pcs 14" Acrylic Plaques
30 pcs Acrylic Lei</t>
  </si>
  <si>
    <t>for distribution to the HVC Achievers Awardees on November 22-23,2023 under HVCDP</t>
  </si>
  <si>
    <t>STO FPMA (RICE PROGRAM)</t>
  </si>
  <si>
    <t>500 pcs File Folder 2 whole ring binder (Legal)</t>
  </si>
  <si>
    <t>2023 STO FPMA (Rice Program)</t>
  </si>
  <si>
    <t>Light Trap Set		
  Solar Street Lights	105	pcs
  Tolda (12ft x 15ft)	105	pcs</t>
  </si>
  <si>
    <t>To be distributed to Local Farmer Technicians (LFT) in support for the conduct of Light Trapping under Rice Program CY 2023</t>
  </si>
  <si>
    <t xml:space="preserve">250 pcs Field Shirt       
250 pcs Mens Hat Wide Brim Large Bucket       
250 pcs Paddy Field Boots      </t>
  </si>
  <si>
    <t>To be distributed to the Local Farmer Technician (LFTs) in support during the conduct of Participatory Technology Demonstration (PTD) on their rice field areas under Rice Program for CY 2023</t>
  </si>
  <si>
    <t>Bed Cover Installation to be used for RP vehicle A1-R019/SAB-5914</t>
  </si>
  <si>
    <t>APCO Bataan</t>
  </si>
  <si>
    <t>to be used for RP vehicle A1-R019/SAB-5914</t>
  </si>
  <si>
    <r>
      <rPr>
        <sz val="11"/>
        <color rgb="FF000000"/>
        <rFont val="Cambria"/>
      </rPr>
      <t xml:space="preserve">Various other supplies (4 pcs 5 Layer Heavy Duty Boltless Racks Shelf Shelves Storage Bodega Organizer; </t>
    </r>
    <r>
      <rPr>
        <u/>
        <sz val="11"/>
        <color rgb="FF1155CC"/>
        <rFont val="Cambria"/>
      </rPr>
      <t>ET.AL</t>
    </r>
    <r>
      <rPr>
        <sz val="11"/>
        <color rgb="FF000000"/>
        <rFont val="Cambria"/>
      </rPr>
      <t>)</t>
    </r>
  </si>
  <si>
    <t>REDs</t>
  </si>
  <si>
    <t>To be used under the office of the Regional Executive Director</t>
  </si>
  <si>
    <t>100 pieces Field Shirt (long sleeve)</t>
  </si>
  <si>
    <t>To be distributed to LGUs Data Collectors in support for the implementation of PRISM project (Field monitoring, real-time data collection through remote sensing, geographic information system (GIS) and smartphone-based surveys) under Rice Program CY 2023</t>
  </si>
  <si>
    <t>For the Repair and Maintenance
Crocodile jack 2 tons 1 unit
Tools and early warning device (EWD) 1 set
Inflator big 1 pc</t>
  </si>
  <si>
    <t>APCO NE 1st and 2nd District</t>
  </si>
  <si>
    <t>to be used for RP vehicle A1-R028/SAB-5917</t>
  </si>
  <si>
    <t>Cellcards (Smart/Globe) @ 500 load per card
177 pcs. Smart
150 pcs. Globe</t>
  </si>
  <si>
    <t>To be distributed to LGUs Data Collectors in support for the implimentation of PRISM project (Field monitoring, real-time data collection through remote sensing, geographic information system (GIS) and smartphone-based surveys) under Rice Program CY 2023</t>
  </si>
  <si>
    <t>Prepacked Quartz reactor for CNS Elemental Analyzer</t>
  </si>
  <si>
    <t>For official use at the Regional Soils Laboratory</t>
  </si>
  <si>
    <t>Rubber Rollers R8-B3021	6	pcs
Separator Base E1-23660	2	pcs
Press Roller R8-D1012	2	pcs</t>
  </si>
  <si>
    <t>To be used in the Maintenance of Duplicator Machine Assigned at Rice Banner Program</t>
  </si>
  <si>
    <r>
      <rPr>
        <sz val="11"/>
        <color rgb="FF000000"/>
        <rFont val="Cambria"/>
      </rPr>
      <t xml:space="preserve">Various other supplies (60 pcs Storage box (Color White ) 120 Litters capacity) with Snap lock; </t>
    </r>
    <r>
      <rPr>
        <u/>
        <sz val="11"/>
        <color rgb="FF1155CC"/>
        <rFont val="Cambria"/>
      </rPr>
      <t>ET.AL</t>
    </r>
    <r>
      <rPr>
        <sz val="11"/>
        <color rgb="FF000000"/>
        <rFont val="Cambria"/>
      </rPr>
      <t>)</t>
    </r>
  </si>
  <si>
    <t>Seeds</t>
  </si>
  <si>
    <t>to be used at Seed Component</t>
  </si>
  <si>
    <t>1 unit Water Dispenser, 2 units Trolley and 2 units Foldable Trolley Cart</t>
  </si>
  <si>
    <t>Accounting Section</t>
  </si>
  <si>
    <t>To be used in the Accounting Section</t>
  </si>
  <si>
    <t>Improvement of COA Office at Government Center, Sindalan, City of San Fernando, Pampanga</t>
  </si>
  <si>
    <t>COA</t>
  </si>
  <si>
    <t>To be used for the Improvement of COA Office at Government Center, Sindalan, City of San Fernando, Pampanga</t>
  </si>
  <si>
    <t>Supply and labor and materials for bed cover installation of RP Vehicle F6 D378</t>
  </si>
  <si>
    <t>RTD Lapuz</t>
  </si>
  <si>
    <t>For use in the Office of the Regional Technical Director for Operations</t>
  </si>
  <si>
    <t>Various other supplies (Kitchen cabinet pantry storage rack multifunction 4 layers 100cm with cover food dish shelf plate organizer	2	pcs; ET.AL)</t>
  </si>
  <si>
    <t>Various other supplies (Trashbag, plastic, transparent, L, 10pcs/roll	30	pack; ET.AL)</t>
  </si>
  <si>
    <t>SOLID STATE DRIVE (SSD) 2.5 INCH        3        UNIT
SOLID STATE DRIVE NVME M.2        6        UNIT
RANDOM ACCESS MEMORY (RAM) DESKTOP        5        UNIT</t>
  </si>
  <si>
    <t>to be used for the upgrading and repair of outdated comouter in the Rice Program</t>
  </si>
  <si>
    <r>
      <rPr>
        <sz val="11"/>
        <color rgb="FF000000"/>
        <rFont val="Cambria"/>
      </rPr>
      <t xml:space="preserve">Various other supplies (20 pack Battery (Dry cell, AA, 4 pcs per blister pack), </t>
    </r>
    <r>
      <rPr>
        <u/>
        <sz val="11"/>
        <color rgb="FF1155CC"/>
        <rFont val="Cambria"/>
      </rPr>
      <t>et.al</t>
    </r>
    <r>
      <rPr>
        <sz val="11"/>
        <color rgb="FF000000"/>
        <rFont val="Cambria"/>
      </rPr>
      <t>.)</t>
    </r>
  </si>
  <si>
    <t>to be used at the Office of the RTD for Research, Regulatory &amp; ILD</t>
  </si>
  <si>
    <t>STORAGE AND ORGANIZING BOX	150	pcs</t>
  </si>
  <si>
    <t>to be used in the Rice Banner Program</t>
  </si>
  <si>
    <r>
      <rPr>
        <sz val="11"/>
        <color rgb="FF000000"/>
        <rFont val="Cambria"/>
      </rPr>
      <t xml:space="preserve">1 unit 20 footer Collapsible Record Storgae 2.4mW x 5.7 m L x 2.4/2.3 mH Insulated sandwich Panel Record Storage (20 footer); </t>
    </r>
    <r>
      <rPr>
        <u/>
        <sz val="11"/>
        <color rgb="FF1155CC"/>
        <rFont val="Cambria"/>
      </rPr>
      <t>ET.AL</t>
    </r>
    <r>
      <rPr>
        <sz val="11"/>
        <color rgb="FF000000"/>
        <rFont val="Cambria"/>
      </rPr>
      <t xml:space="preserve"> </t>
    </r>
  </si>
  <si>
    <t>3rd and 4th Quarter requirement for official use of COA DARFO3 Team R3-41</t>
  </si>
  <si>
    <t>LIVESTOCK PROGRAM</t>
  </si>
  <si>
    <r>
      <rPr>
        <sz val="11"/>
        <color rgb="FF000000"/>
        <rFont val="Cambria"/>
      </rPr>
      <t xml:space="preserve">Various Other Supplies (5 box SYRINGE, </t>
    </r>
    <r>
      <rPr>
        <u/>
        <sz val="11"/>
        <color rgb="FF1155CC"/>
        <rFont val="Cambria"/>
      </rPr>
      <t>ET.AL</t>
    </r>
    <r>
      <rPr>
        <sz val="11"/>
        <color rgb="FF000000"/>
        <rFont val="Cambria"/>
      </rPr>
      <t>)</t>
    </r>
  </si>
  <si>
    <r>
      <rPr>
        <sz val="11"/>
        <color rgb="FF000000"/>
        <rFont val="Cambria"/>
      </rPr>
      <t xml:space="preserve">Various Other Supplies (Basin, Cyclone Wire, </t>
    </r>
    <r>
      <rPr>
        <u/>
        <sz val="11"/>
        <color rgb="FF1155CC"/>
        <rFont val="Cambria"/>
      </rPr>
      <t>ET.AL</t>
    </r>
    <r>
      <rPr>
        <sz val="11"/>
        <color rgb="FF000000"/>
        <rFont val="Cambria"/>
      </rPr>
      <t>)</t>
    </r>
  </si>
  <si>
    <t>To be used at the Livestock production project at DA-CLIARC, Tarlac City for CY 2023</t>
  </si>
  <si>
    <t>Dr. Adion</t>
  </si>
  <si>
    <r>
      <rPr>
        <sz val="11"/>
        <color rgb="FF000000"/>
        <rFont val="Cambria"/>
      </rPr>
      <t xml:space="preserve">Various Biologics (15 bottle Vitamin ADE, Vitamin B Complex, </t>
    </r>
    <r>
      <rPr>
        <u/>
        <sz val="11"/>
        <color rgb="FF1155CC"/>
        <rFont val="Cambria"/>
      </rPr>
      <t>ET.AL</t>
    </r>
    <r>
      <rPr>
        <sz val="11"/>
        <color rgb="FF000000"/>
        <rFont val="Cambria"/>
      </rPr>
      <t>)</t>
    </r>
  </si>
  <si>
    <r>
      <rPr>
        <sz val="11"/>
        <color rgb="FF000000"/>
        <rFont val="Cambria"/>
      </rPr>
      <t xml:space="preserve">Various Other Supplies (950 bags Rice Hull (15kg/bag), </t>
    </r>
    <r>
      <rPr>
        <u/>
        <sz val="11"/>
        <color rgb="FF1155CC"/>
        <rFont val="Cambria"/>
      </rPr>
      <t>ET.AL</t>
    </r>
    <r>
      <rPr>
        <sz val="11"/>
        <color rgb="FF000000"/>
        <rFont val="Cambria"/>
      </rPr>
      <t>)</t>
    </r>
  </si>
  <si>
    <t>Ros San Marcelino</t>
  </si>
  <si>
    <t>To be used on Livestock Production cumTechno-Demo in  ROS Hillyland and ROS Lahar for CY 2023.</t>
  </si>
  <si>
    <r>
      <rPr>
        <sz val="11"/>
        <color rgb="FF000000"/>
        <rFont val="Cambria"/>
      </rPr>
      <t xml:space="preserve">Various Other Supplies (10 bot Ethyl Alcohol 70% solution 1gal./bottle, </t>
    </r>
    <r>
      <rPr>
        <u/>
        <sz val="11"/>
        <color rgb="FF1155CC"/>
        <rFont val="Cambria"/>
      </rPr>
      <t>ET.AL</t>
    </r>
    <r>
      <rPr>
        <sz val="11"/>
        <color rgb="FF000000"/>
        <rFont val="Cambria"/>
      </rPr>
      <t>)</t>
    </r>
  </si>
  <si>
    <t>To be used on Livestock Production cumTechno-Demo in  ROS Lahar for CY 2023.</t>
  </si>
  <si>
    <r>
      <rPr>
        <sz val="11"/>
        <color rgb="FF000000"/>
        <rFont val="Cambria"/>
      </rPr>
      <t xml:space="preserve">Various Supplies (5 roll Hog wire, </t>
    </r>
    <r>
      <rPr>
        <u/>
        <sz val="11"/>
        <color rgb="FF1155CC"/>
        <rFont val="Cambria"/>
      </rPr>
      <t>et.al</t>
    </r>
    <r>
      <rPr>
        <sz val="11"/>
        <color rgb="FF000000"/>
        <rFont val="Cambria"/>
      </rPr>
      <t>.) to be used on Livestock Production cum Techno Demo in ROS Hillyland and ROS Lahar for CY 2023</t>
    </r>
  </si>
  <si>
    <t>ROS Botolan</t>
  </si>
  <si>
    <t>to be used on Livestock Production cum Techno Demo in ROS Hillyland and ROS Lahar for CY 2023</t>
  </si>
  <si>
    <t>2 units Digital floor weighing scale - 1,000kg capacity, (1mx1m platform) with remote screen and calibration certificate</t>
  </si>
  <si>
    <t>To be used on Livestock Production cum Techno-Demo projecct for two stations in zambales.</t>
  </si>
  <si>
    <r>
      <rPr>
        <sz val="11"/>
        <color rgb="FF000000"/>
        <rFont val="Cambria"/>
      </rPr>
      <t>Various Other Supplies (5 kg Rubberband, 40 kg Tansi Nylon,</t>
    </r>
    <r>
      <rPr>
        <u/>
        <sz val="11"/>
        <color rgb="FF1155CC"/>
        <rFont val="Cambria"/>
      </rPr>
      <t>et.al</t>
    </r>
    <r>
      <rPr>
        <sz val="11"/>
        <color rgb="FF000000"/>
        <rFont val="Cambria"/>
      </rPr>
      <t>.)</t>
    </r>
  </si>
  <si>
    <t>To be used in the various projects of the station to be delivered at DA CLIARC-UD Magalang, Pampanga</t>
  </si>
  <si>
    <t>2023 NOAP</t>
  </si>
  <si>
    <t xml:space="preserve">7	box Shoulder length plastic gloves, for cattle, 100 pcs/box	
65	pack AI straw sheaths for cattle, 50 pcs / pack	</t>
  </si>
  <si>
    <t>To be used in UNAIP under Livestock Program 2023.</t>
  </si>
  <si>
    <t>5 pairs CARTRIDGE FOR 6200 3M HALF-FACE RESPIRATION</t>
  </si>
  <si>
    <t>For Official use at the Feed Chemical Analysis Laboratory</t>
  </si>
  <si>
    <t>RICE-FPMA</t>
  </si>
  <si>
    <t>Labor and Materials for Glass and Aluminum Works</t>
  </si>
  <si>
    <t>for use in the Office of the Regional Technical Director for Operations</t>
  </si>
  <si>
    <t>1 truckload Garden Soil, loam soil, 8 cubic meter</t>
  </si>
  <si>
    <t>for the supplies of Plant Tissue Laboratory in DA-CLIARC-LD, Paraiso, Tarlac City</t>
  </si>
  <si>
    <r>
      <rPr>
        <sz val="11"/>
        <color rgb="FF000000"/>
        <rFont val="Cambria"/>
      </rPr>
      <t xml:space="preserve">Various Other Supplies (100 pcs Test tube, </t>
    </r>
    <r>
      <rPr>
        <u/>
        <sz val="11"/>
        <color rgb="FF1155CC"/>
        <rFont val="Cambria"/>
      </rPr>
      <t>ET.AL</t>
    </r>
    <r>
      <rPr>
        <sz val="11"/>
        <color rgb="FF000000"/>
        <rFont val="Cambria"/>
      </rPr>
      <t>)</t>
    </r>
  </si>
  <si>
    <r>
      <rPr>
        <sz val="11"/>
        <color rgb="FF000000"/>
        <rFont val="Cambria"/>
      </rPr>
      <t xml:space="preserve">Various other supplies (2 pcs Hygrometer with Thermometer Indoor Monitor, </t>
    </r>
    <r>
      <rPr>
        <u/>
        <sz val="11"/>
        <color rgb="FF1155CC"/>
        <rFont val="Cambria"/>
      </rPr>
      <t>et.al</t>
    </r>
    <r>
      <rPr>
        <sz val="11"/>
        <color rgb="FF000000"/>
        <rFont val="Cambria"/>
      </rPr>
      <t>.)</t>
    </r>
  </si>
  <si>
    <r>
      <rPr>
        <sz val="11"/>
        <color rgb="FF000000"/>
        <rFont val="Cambria"/>
      </rPr>
      <t xml:space="preserve">Various other supplies (30 pcs Broom stick (walis ting-ting) w/o handle, </t>
    </r>
    <r>
      <rPr>
        <u/>
        <sz val="11"/>
        <color rgb="FF1155CC"/>
        <rFont val="Cambria"/>
      </rPr>
      <t>et.al</t>
    </r>
    <r>
      <rPr>
        <sz val="11"/>
        <color rgb="FF000000"/>
        <rFont val="Cambria"/>
      </rPr>
      <t>.)</t>
    </r>
  </si>
  <si>
    <t xml:space="preserve">To be used on station repair and maintenance for various R4D projects at ROS-Hillyland, Botolan, Zambales </t>
  </si>
  <si>
    <r>
      <rPr>
        <sz val="11"/>
        <color rgb="FF000000"/>
        <rFont val="Cambria"/>
      </rPr>
      <t xml:space="preserve">Various other supplies (10 bags Cracked Corn, </t>
    </r>
    <r>
      <rPr>
        <u/>
        <sz val="11"/>
        <color rgb="FF1155CC"/>
        <rFont val="Cambria"/>
      </rPr>
      <t>ET.AL</t>
    </r>
    <r>
      <rPr>
        <sz val="11"/>
        <color rgb="FF000000"/>
        <rFont val="Cambria"/>
      </rPr>
      <t>)</t>
    </r>
  </si>
  <si>
    <t xml:space="preserve">ROS Magalang </t>
  </si>
  <si>
    <t xml:space="preserve">To be used in Mushroom Production project to be delivered at DA- CLIARC-UD, MAgalang, Pampanga </t>
  </si>
  <si>
    <r>
      <rPr>
        <sz val="11"/>
        <color rgb="FF000000"/>
        <rFont val="Cambria"/>
      </rPr>
      <t xml:space="preserve">Various other supplies (3 sets Measuring Cups , </t>
    </r>
    <r>
      <rPr>
        <u/>
        <sz val="11"/>
        <color rgb="FF1155CC"/>
        <rFont val="Cambria"/>
      </rPr>
      <t>ET.AL</t>
    </r>
    <r>
      <rPr>
        <sz val="11"/>
        <color rgb="FF000000"/>
        <rFont val="Cambria"/>
      </rPr>
      <t>)</t>
    </r>
  </si>
  <si>
    <t>To be used in the experiment of Rabbit Meat  (LAPAN) Based Product Development  to be delivered  at DA-CLIARC-UD, Magalang, Pampanga.</t>
  </si>
  <si>
    <r>
      <rPr>
        <sz val="11"/>
        <color rgb="FF000000"/>
        <rFont val="Cambria"/>
      </rPr>
      <t xml:space="preserve">Various other supplies (5 kgs Garlic, </t>
    </r>
    <r>
      <rPr>
        <u/>
        <sz val="11"/>
        <color rgb="FF1155CC"/>
        <rFont val="Cambria"/>
      </rPr>
      <t>ET.AL</t>
    </r>
    <r>
      <rPr>
        <sz val="11"/>
        <color rgb="FF000000"/>
        <rFont val="Cambria"/>
      </rPr>
      <t>)</t>
    </r>
  </si>
  <si>
    <r>
      <rPr>
        <sz val="11"/>
        <color rgb="FF000000"/>
        <rFont val="Cambria"/>
      </rPr>
      <t xml:space="preserve">Various other supplies (3 	 set  Measuring Cups ,5 pcs/set Specification: Silicon, </t>
    </r>
    <r>
      <rPr>
        <u/>
        <sz val="11"/>
        <color rgb="FF1155CC"/>
        <rFont val="Cambria"/>
      </rPr>
      <t>ET.AL</t>
    </r>
    <r>
      <rPr>
        <sz val="11"/>
        <color rgb="FF000000"/>
        <rFont val="Cambria"/>
      </rPr>
      <t>)</t>
    </r>
  </si>
  <si>
    <t>Various other supplies                 
17        sets Bedsheets with blanket and 2 pillow Case (Plain; cotton) size: Single (36 in x 75 in)        
35        pcs PILLOW ( 18 in x 28 in)</t>
  </si>
  <si>
    <t>to be used for DA Guest House and Technology Extension Center (TEC) at DA-CLIARC-UD, Magalang, Pampanga</t>
  </si>
  <si>
    <t>To be used for the DA dormitory at the  DA-CLIARC LD, Paraiso, Tarlac City</t>
  </si>
  <si>
    <t>CORN PROGRAM</t>
  </si>
  <si>
    <t xml:space="preserve">Hanging File Cabinet for Corn Office (Duco Finish)	6	set </t>
  </si>
  <si>
    <t xml:space="preserve">to be used for the corn Program Office </t>
  </si>
  <si>
    <t>FMR</t>
  </si>
  <si>
    <r>
      <rPr>
        <sz val="11"/>
        <color rgb="FF000000"/>
        <rFont val="Cambria"/>
      </rPr>
      <t xml:space="preserve">Various other supplies (1 unit Water Dispenser, </t>
    </r>
    <r>
      <rPr>
        <u/>
        <sz val="11"/>
        <color rgb="FF1155CC"/>
        <rFont val="Cambria"/>
      </rPr>
      <t>et.al</t>
    </r>
    <r>
      <rPr>
        <sz val="11"/>
        <color rgb="FF000000"/>
        <rFont val="Cambria"/>
      </rPr>
      <t>.)</t>
    </r>
  </si>
  <si>
    <t>RAED</t>
  </si>
  <si>
    <t>2023 FMR</t>
  </si>
  <si>
    <t>To be used at RAED Office.</t>
  </si>
  <si>
    <t>AFES</t>
  </si>
  <si>
    <t>Various office supplies (10 packs Battery dry cell AA, 10 packs Battery dry cell AAA, 12 pcs Horizontal file, et al.)</t>
  </si>
  <si>
    <t>Shopping - Ordinary/Regular Office Supplies &amp; Equipment (Sec. 52.1.b)</t>
  </si>
  <si>
    <t>2023 STO AFES</t>
  </si>
  <si>
    <t>Office Supplies for used in RAED Office.</t>
  </si>
  <si>
    <t>F2C2</t>
  </si>
  <si>
    <r>
      <rPr>
        <sz val="11"/>
        <color rgb="FF000000"/>
        <rFont val="Cambria"/>
      </rPr>
      <t xml:space="preserve">Various other supplies (1 pcs Projector White Screen with Stand; </t>
    </r>
    <r>
      <rPr>
        <u/>
        <sz val="11"/>
        <color rgb="FF1155CC"/>
        <rFont val="Cambria"/>
      </rPr>
      <t>ET.AL</t>
    </r>
    <r>
      <rPr>
        <sz val="11"/>
        <color rgb="FF000000"/>
        <rFont val="Cambria"/>
      </rPr>
      <t>))</t>
    </r>
  </si>
  <si>
    <t>2023 STO F2C2</t>
  </si>
  <si>
    <t>To be used by F2C2 program at Institutional Development Unit Office.</t>
  </si>
  <si>
    <r>
      <rPr>
        <sz val="11"/>
        <color rgb="FF000000"/>
        <rFont val="Cambria"/>
      </rPr>
      <t xml:space="preserve">Various Training supplies (70 sets Paddy field boots; </t>
    </r>
    <r>
      <rPr>
        <u/>
        <sz val="11"/>
        <color rgb="FF1155CC"/>
        <rFont val="Cambria"/>
      </rPr>
      <t>ET.AL</t>
    </r>
    <r>
      <rPr>
        <sz val="11"/>
        <color rgb="FF000000"/>
        <rFont val="Cambria"/>
      </rPr>
      <t>))</t>
    </r>
  </si>
  <si>
    <t>For the use of f2c2 office supply and for the proper implementation of f2c2 trainings</t>
  </si>
  <si>
    <r>
      <rPr>
        <sz val="11"/>
        <color rgb="FF000000"/>
        <rFont val="Cambria"/>
      </rPr>
      <t xml:space="preserve">Various office supplies (12	can INSECTICIDE, aerosol type; </t>
    </r>
    <r>
      <rPr>
        <u/>
        <sz val="11"/>
        <color rgb="FF1155CC"/>
        <rFont val="Cambria"/>
      </rPr>
      <t>ET.AL</t>
    </r>
    <r>
      <rPr>
        <sz val="11"/>
        <color rgb="FF000000"/>
        <rFont val="Cambria"/>
      </rPr>
      <t>))</t>
    </r>
  </si>
  <si>
    <t>RSBSA</t>
  </si>
  <si>
    <r>
      <rPr>
        <sz val="11"/>
        <color rgb="FF000000"/>
        <rFont val="Cambria"/>
      </rPr>
      <t xml:space="preserve">Various other supplies (128 set Reflectorized Waterproof Terno RainCoat Set; </t>
    </r>
    <r>
      <rPr>
        <u/>
        <sz val="11"/>
        <color rgb="FF1155CC"/>
        <rFont val="Cambria"/>
      </rPr>
      <t>ET.AL</t>
    </r>
    <r>
      <rPr>
        <sz val="11"/>
        <color rgb="FF000000"/>
        <rFont val="Cambria"/>
      </rPr>
      <t>))</t>
    </r>
  </si>
  <si>
    <t>2023 RSBSA</t>
  </si>
  <si>
    <t>to be used by the RSBSA Georeferencing Field Assistants under the  updating of RSBSA</t>
  </si>
  <si>
    <t>Folding Tables - 2 pcs; Monoblock Chair - 16 pcs</t>
  </si>
  <si>
    <t>To be used by the RSBSA RPMO</t>
  </si>
  <si>
    <t xml:space="preserve">2 units - Open Bayrack (19 Rackmountable)
42U/42-Layer Open Bayrack with Caster Wheels
</t>
  </si>
  <si>
    <t>ICTU</t>
  </si>
  <si>
    <t>To be used in the ICTU Office</t>
  </si>
  <si>
    <t xml:space="preserve">6,476 pcs Mailing Stamps (Assorted)        </t>
  </si>
  <si>
    <t>Record</t>
  </si>
  <si>
    <t>for use in official communication activities in the Records Unit</t>
  </si>
  <si>
    <t>GASS</t>
  </si>
  <si>
    <r>
      <rPr>
        <sz val="11"/>
        <color rgb="FF000000"/>
        <rFont val="Cambria"/>
      </rPr>
      <t xml:space="preserve">Various other supplies (3 box Flat Cord, </t>
    </r>
    <r>
      <rPr>
        <u/>
        <sz val="11"/>
        <color rgb="FF1155CC"/>
        <rFont val="Cambria"/>
      </rPr>
      <t>et.al</t>
    </r>
    <r>
      <rPr>
        <sz val="11"/>
        <color rgb="FF000000"/>
        <rFont val="Cambria"/>
      </rPr>
      <t>.)</t>
    </r>
  </si>
  <si>
    <t>Admin</t>
  </si>
  <si>
    <t>to be used at DA-RFO III New Building</t>
  </si>
  <si>
    <r>
      <rPr>
        <sz val="11"/>
        <color rgb="FF000000"/>
        <rFont val="Cambria"/>
      </rPr>
      <t xml:space="preserve">Various other supplies (White foldable table 5ft 1pc, </t>
    </r>
    <r>
      <rPr>
        <u/>
        <sz val="11"/>
        <color rgb="FF1155CC"/>
        <rFont val="Cambria"/>
      </rPr>
      <t>et.al</t>
    </r>
    <r>
      <rPr>
        <sz val="11"/>
        <color rgb="FF000000"/>
        <rFont val="Cambria"/>
      </rPr>
      <t>.)</t>
    </r>
  </si>
  <si>
    <t>to be used at Admin and BAC office</t>
  </si>
  <si>
    <r>
      <rPr>
        <sz val="11"/>
        <color rgb="FF000000"/>
        <rFont val="Cambria"/>
      </rPr>
      <t xml:space="preserve">Various other supplies (Round table top with two chairs 1pc, </t>
    </r>
    <r>
      <rPr>
        <u/>
        <sz val="11"/>
        <color rgb="FF1155CC"/>
        <rFont val="Cambria"/>
      </rPr>
      <t>et.al</t>
    </r>
    <r>
      <rPr>
        <sz val="11"/>
        <color rgb="FF000000"/>
        <rFont val="Cambria"/>
      </rPr>
      <t>.)</t>
    </r>
  </si>
  <si>
    <t>ORED</t>
  </si>
  <si>
    <t>to be used at the Office of the Regional Executive Director</t>
  </si>
  <si>
    <r>
      <rPr>
        <sz val="11"/>
        <color rgb="FF000000"/>
        <rFont val="Cambria"/>
      </rPr>
      <t xml:space="preserve">Landscape Material/Plant (Set Cube Boulders 3set, </t>
    </r>
    <r>
      <rPr>
        <u/>
        <sz val="11"/>
        <color rgb="FF1155CC"/>
        <rFont val="Cambria"/>
      </rPr>
      <t>et.al</t>
    </r>
    <r>
      <rPr>
        <sz val="11"/>
        <color rgb="FF000000"/>
        <rFont val="Cambria"/>
      </rPr>
      <t>.)</t>
    </r>
  </si>
  <si>
    <t>Landscape Material / Plant at DA-RFO 3 New Building</t>
  </si>
  <si>
    <t>Universal Spaghetti Coil Rubber Matting, 13 yard</t>
  </si>
  <si>
    <t>to be used at DA-RFO 3 New Building</t>
  </si>
  <si>
    <r>
      <rPr>
        <sz val="11"/>
        <color rgb="FF000000"/>
        <rFont val="Cambria"/>
      </rPr>
      <t xml:space="preserve">Various other supplies (250 pcs Test Tube; </t>
    </r>
    <r>
      <rPr>
        <u/>
        <sz val="11"/>
        <color rgb="FF1155CC"/>
        <rFont val="Cambria"/>
      </rPr>
      <t>ET.AL</t>
    </r>
    <r>
      <rPr>
        <sz val="11"/>
        <color rgb="FF000000"/>
        <rFont val="Cambria"/>
      </rPr>
      <t>)</t>
    </r>
  </si>
  <si>
    <t>For the supplies of Plant Tissue Culture Laboratory in DA-CLIARCLD, Paraiso, Tarlac City</t>
  </si>
  <si>
    <r>
      <rPr>
        <sz val="11"/>
        <color rgb="FF000000"/>
        <rFont val="Cambria"/>
      </rPr>
      <t xml:space="preserve">Various other supplies (250 pcs Test Tube; </t>
    </r>
    <r>
      <rPr>
        <u/>
        <sz val="11"/>
        <color rgb="FF1155CC"/>
        <rFont val="Cambria"/>
      </rPr>
      <t>ET.AL</t>
    </r>
    <r>
      <rPr>
        <sz val="11"/>
        <color rgb="FF000000"/>
        <rFont val="Cambria"/>
      </rPr>
      <t>)</t>
    </r>
  </si>
  <si>
    <r>
      <rPr>
        <sz val="11"/>
        <color rgb="FF000000"/>
        <rFont val="Cambria"/>
      </rPr>
      <t>Various Chemical and Filtering Supplies (2 bottle Rooting ho</t>
    </r>
    <r>
      <rPr>
        <u/>
        <sz val="11"/>
        <color rgb="FF1155CC"/>
        <rFont val="Cambria"/>
      </rPr>
      <t>rmone</t>
    </r>
    <r>
      <rPr>
        <sz val="11"/>
        <color rgb="FF000000"/>
        <rFont val="Cambria"/>
      </rPr>
      <t>; ET.AL)</t>
    </r>
  </si>
  <si>
    <r>
      <rPr>
        <sz val="11"/>
        <color rgb="FF000000"/>
        <rFont val="Cambria"/>
      </rPr>
      <t xml:space="preserve">Various other supplies (20pcs Bunting Flags; </t>
    </r>
    <r>
      <rPr>
        <u/>
        <sz val="11"/>
        <color rgb="FF1155CC"/>
        <rFont val="Cambria"/>
      </rPr>
      <t>ET.AL</t>
    </r>
    <r>
      <rPr>
        <sz val="11"/>
        <color rgb="FF000000"/>
        <rFont val="Cambria"/>
      </rPr>
      <t>)</t>
    </r>
  </si>
  <si>
    <t>To be used in the conduct of CY 2023 field day at ROS for Lahar Laden Development.</t>
  </si>
  <si>
    <r>
      <rPr>
        <sz val="11"/>
        <color rgb="FF000000"/>
        <rFont val="Cambria"/>
      </rPr>
      <t xml:space="preserve">Various other supplies (30pcs Bunting Flags; </t>
    </r>
    <r>
      <rPr>
        <u/>
        <sz val="11"/>
        <color rgb="FF1155CC"/>
        <rFont val="Cambria"/>
      </rPr>
      <t>ET.AL</t>
    </r>
    <r>
      <rPr>
        <sz val="11"/>
        <color rgb="FF000000"/>
        <rFont val="Cambria"/>
      </rPr>
      <t>)</t>
    </r>
  </si>
  <si>
    <t>To be used in the conduct of CY 2023 field day at ROS for Hillyland Development, Porac, Botolan, Zambales</t>
  </si>
  <si>
    <r>
      <rPr>
        <sz val="11"/>
        <color rgb="FF000000"/>
        <rFont val="Cambria"/>
      </rPr>
      <t xml:space="preserve">Various other supplies (4 rolls Woven PE weed barrier 1.2m x 50m, </t>
    </r>
    <r>
      <rPr>
        <u/>
        <sz val="11"/>
        <color rgb="FF1155CC"/>
        <rFont val="Cambria"/>
      </rPr>
      <t>et.al</t>
    </r>
    <r>
      <rPr>
        <sz val="11"/>
        <color rgb="FF000000"/>
        <rFont val="Cambria"/>
      </rPr>
      <t>.)</t>
    </r>
  </si>
  <si>
    <t>to be used for OA Hardin ng Buhay research and production in DA-CLIARCLD, Paraiso, Tarlac City</t>
  </si>
  <si>
    <t>Other Professional</t>
  </si>
  <si>
    <t>Cabling (CCTV Pull out , Relocating and Installation)</t>
  </si>
  <si>
    <t>To be use in the new DA RFO 3 building, to ensure that the building has an additional security</t>
  </si>
  <si>
    <t xml:space="preserve">Office Supplies </t>
  </si>
  <si>
    <r>
      <rPr>
        <sz val="11"/>
        <color rgb="FF000000"/>
        <rFont val="Cambria"/>
      </rPr>
      <t xml:space="preserve">Various Office supplies (30 btls ALCOHOL, Ethyl, 500 mL, </t>
    </r>
    <r>
      <rPr>
        <u/>
        <sz val="11"/>
        <color rgb="FF1155CC"/>
        <rFont val="Cambria"/>
      </rPr>
      <t>ET.AL</t>
    </r>
    <r>
      <rPr>
        <sz val="11"/>
        <color rgb="FF000000"/>
        <rFont val="Cambria"/>
      </rPr>
      <t>)</t>
    </r>
  </si>
  <si>
    <t>For the official use in the office of  the ILD</t>
  </si>
  <si>
    <t>Various Office/ICT supplies</t>
  </si>
  <si>
    <t>1-16-23</t>
  </si>
  <si>
    <t>2023-01-0171</t>
  </si>
  <si>
    <r>
      <rPr>
        <sz val="11"/>
        <color rgb="FF000000"/>
        <rFont val="Cambria"/>
      </rPr>
      <t xml:space="preserve">Various Office/ICT supplies (INK Bottle Refill, EPSON Ecotank Ink Bottle Refill 003 Bk (black), </t>
    </r>
    <r>
      <rPr>
        <u/>
        <sz val="11"/>
        <color rgb="FF1155CC"/>
        <rFont val="Cambria"/>
      </rPr>
      <t>ET.AL</t>
    </r>
    <r>
      <rPr>
        <sz val="11"/>
        <color rgb="FF000000"/>
        <rFont val="Cambria"/>
      </rPr>
      <t>)</t>
    </r>
  </si>
  <si>
    <r>
      <rPr>
        <sz val="11"/>
        <color rgb="FF000000"/>
        <rFont val="Cambria"/>
      </rPr>
      <t xml:space="preserve">Various Office supplies (SPIN MOP HEAD, </t>
    </r>
    <r>
      <rPr>
        <u/>
        <sz val="11"/>
        <color rgb="FF1155CC"/>
        <rFont val="Cambria"/>
      </rPr>
      <t>ET.AL</t>
    </r>
    <r>
      <rPr>
        <sz val="11"/>
        <color rgb="FF000000"/>
        <rFont val="Cambria"/>
      </rPr>
      <t>)</t>
    </r>
  </si>
  <si>
    <r>
      <rPr>
        <sz val="11"/>
        <color rgb="FF000000"/>
        <rFont val="Cambria"/>
      </rPr>
      <t xml:space="preserve">Various ICT supplies (Office Home &amp; Student 2021 License, </t>
    </r>
    <r>
      <rPr>
        <u/>
        <sz val="11"/>
        <color rgb="FF1155CC"/>
        <rFont val="Cambria"/>
      </rPr>
      <t>ET.AL</t>
    </r>
    <r>
      <rPr>
        <sz val="11"/>
        <color rgb="FF000000"/>
        <rFont val="Cambria"/>
      </rPr>
      <t>)</t>
    </r>
  </si>
  <si>
    <t>For the official use in the ILD office-Satellite Lab</t>
  </si>
  <si>
    <r>
      <rPr>
        <sz val="11"/>
        <color rgb="FF000000"/>
        <rFont val="Cambria"/>
      </rPr>
      <t xml:space="preserve">Various Office supplies (36 btls ALCOHOL, </t>
    </r>
    <r>
      <rPr>
        <u/>
        <sz val="11"/>
        <color rgb="FF1155CC"/>
        <rFont val="Cambria"/>
      </rPr>
      <t>ET.AL</t>
    </r>
    <r>
      <rPr>
        <sz val="11"/>
        <color rgb="FF000000"/>
        <rFont val="Cambria"/>
      </rPr>
      <t>)</t>
    </r>
  </si>
  <si>
    <t>For the official use at the Regional Feed Chemical Analysis Laboratory</t>
  </si>
  <si>
    <r>
      <rPr>
        <sz val="11"/>
        <color rgb="FF000000"/>
        <rFont val="Cambria"/>
      </rPr>
      <t xml:space="preserve">Various Toners (2 cart. Kyocera Toner Cartridge, </t>
    </r>
    <r>
      <rPr>
        <u/>
        <sz val="11"/>
        <color rgb="FF1155CC"/>
        <rFont val="Cambria"/>
      </rPr>
      <t>ET.AL</t>
    </r>
    <r>
      <rPr>
        <sz val="11"/>
        <color rgb="FF000000"/>
        <rFont val="Cambria"/>
      </rPr>
      <t>)</t>
    </r>
  </si>
  <si>
    <t>to be used in mass production of IEC materials for the promotion of various biological control agents in RCPC 3</t>
  </si>
  <si>
    <r>
      <rPr>
        <sz val="11"/>
        <color rgb="FF000000"/>
        <rFont val="Cambria"/>
      </rPr>
      <t xml:space="preserve">Various Ink (20 cart INK CART, EPSON 003, C13T664100 (T6641), </t>
    </r>
    <r>
      <rPr>
        <u/>
        <sz val="11"/>
        <color rgb="FF1155CC"/>
        <rFont val="Cambria"/>
      </rPr>
      <t>Black</t>
    </r>
    <r>
      <rPr>
        <sz val="11"/>
        <color rgb="FF000000"/>
        <rFont val="Cambria"/>
      </rPr>
      <t>, ET.AL)</t>
    </r>
  </si>
  <si>
    <t>Supply and delivery of the ffg. ICTU supplies for official use at the Feed Chemical Analysis Laboratory</t>
  </si>
  <si>
    <r>
      <rPr>
        <sz val="11"/>
        <color rgb="FF000000"/>
        <rFont val="Cambria"/>
      </rPr>
      <t xml:space="preserve">Various Office supplies (50	Can DISINFECTANT SPRAY, aerosol type, </t>
    </r>
    <r>
      <rPr>
        <u/>
        <sz val="11"/>
        <color rgb="FF1155CC"/>
        <rFont val="Cambria"/>
      </rPr>
      <t>ET.AL</t>
    </r>
    <r>
      <rPr>
        <sz val="11"/>
        <color rgb="FF000000"/>
        <rFont val="Cambria"/>
      </rPr>
      <t>)</t>
    </r>
  </si>
  <si>
    <t>Office supplies will used in clerical works and information awareness on pest management campaign e.g. technical briefings, trainings &amp; meetings. Janitorial Supplies will be used in the maintenance and sanitation of laboratories and other facilities in RCPC</t>
  </si>
  <si>
    <r>
      <rPr>
        <sz val="11"/>
        <color rgb="FF000000"/>
        <rFont val="Cambria"/>
      </rPr>
      <t xml:space="preserve">Various Office supplies (50	bottle ALCOHOL, Ethyl, 500 mL, </t>
    </r>
    <r>
      <rPr>
        <u/>
        <sz val="11"/>
        <color rgb="FF1155CC"/>
        <rFont val="Cambria"/>
      </rPr>
      <t>ET.AL</t>
    </r>
    <r>
      <rPr>
        <sz val="11"/>
        <color rgb="FF000000"/>
        <rFont val="Cambria"/>
      </rPr>
      <t>)</t>
    </r>
  </si>
  <si>
    <t>RADDL (TARLAC)</t>
  </si>
  <si>
    <r>
      <rPr>
        <sz val="11"/>
        <color rgb="FF000000"/>
        <rFont val="Cambria"/>
      </rPr>
      <t xml:space="preserve">Various office supplies (Parchment paper certificate, </t>
    </r>
    <r>
      <rPr>
        <u/>
        <sz val="11"/>
        <color rgb="FF1155CC"/>
        <rFont val="Cambria"/>
      </rPr>
      <t>et.al</t>
    </r>
    <r>
      <rPr>
        <sz val="11"/>
        <color rgb="FF000000"/>
        <rFont val="Cambria"/>
      </rPr>
      <t>.)</t>
    </r>
  </si>
  <si>
    <r>
      <rPr>
        <sz val="11"/>
        <color rgb="FF000000"/>
        <rFont val="Cambria"/>
      </rPr>
      <t xml:space="preserve">Various office supplies (36	Bottle ALCOHOL, ethyl, with moisturizer, hypoallergenic, 500ml, </t>
    </r>
    <r>
      <rPr>
        <u/>
        <sz val="11"/>
        <color rgb="FF1155CC"/>
        <rFont val="Cambria"/>
      </rPr>
      <t>et.al</t>
    </r>
    <r>
      <rPr>
        <sz val="11"/>
        <color rgb="FF000000"/>
        <rFont val="Cambria"/>
      </rPr>
      <t>.)</t>
    </r>
  </si>
  <si>
    <r>
      <rPr>
        <sz val="11"/>
        <color rgb="FF000000"/>
        <rFont val="Cambria"/>
      </rPr>
      <t xml:space="preserve">Various ICT supplies (1 unit Portable Sheet-fed Document Scanner, </t>
    </r>
    <r>
      <rPr>
        <u/>
        <sz val="11"/>
        <color rgb="FF1155CC"/>
        <rFont val="Cambria"/>
      </rPr>
      <t>ET.AL</t>
    </r>
    <r>
      <rPr>
        <sz val="11"/>
        <color rgb="FF000000"/>
        <rFont val="Cambria"/>
      </rPr>
      <t>)</t>
    </r>
  </si>
  <si>
    <t>for official use in the Regional Soli Laboratory</t>
  </si>
  <si>
    <t>Replacement Hard Disk 500 gb SDD for HP Laptop Model 14-BS577TU</t>
  </si>
  <si>
    <t>to be used as replacement hard disk to office laptop</t>
  </si>
  <si>
    <r>
      <rPr>
        <sz val="11"/>
        <color rgb="FF000000"/>
        <rFont val="Cambria"/>
      </rPr>
      <t xml:space="preserve">Various office supplies (300 packs PAPER, sticker, matte, A4, 10 pieces/pack; </t>
    </r>
    <r>
      <rPr>
        <u/>
        <sz val="11"/>
        <color rgb="FF1155CC"/>
        <rFont val="Cambria"/>
      </rPr>
      <t>ET.AL</t>
    </r>
    <r>
      <rPr>
        <sz val="11"/>
        <color rgb="FF000000"/>
        <rFont val="Cambria"/>
      </rPr>
      <t>)</t>
    </r>
  </si>
  <si>
    <t>20 pack Tissue, Interfolded paper towel, 150 pulls per pack ; 10 pack Toilet tissue paper, 2 ply, 12 rolls in a pack</t>
  </si>
  <si>
    <t>Printer - 2 units &amp; 1 set Epson 003 Ink, 65ml (Black , Cyan, Magenta, Yellow)</t>
  </si>
  <si>
    <t>Various office supplies (4 pcs SCISSORS, symmetrical or asymmetrical, et.al.)</t>
  </si>
  <si>
    <t xml:space="preserve">For the official use in the office of the Integrated Laboratories Division. </t>
  </si>
  <si>
    <r>
      <rPr>
        <sz val="11"/>
        <color rgb="FF000000"/>
        <rFont val="Cambria"/>
      </rPr>
      <t xml:space="preserve">Various Toner (2 cart. Kyocera Toner Cartridge, </t>
    </r>
    <r>
      <rPr>
        <u/>
        <sz val="11"/>
        <color rgb="FF1155CC"/>
        <rFont val="Cambria"/>
      </rPr>
      <t>ET.AL</t>
    </r>
    <r>
      <rPr>
        <sz val="11"/>
        <color rgb="FF000000"/>
        <rFont val="Cambria"/>
      </rPr>
      <t>)</t>
    </r>
  </si>
  <si>
    <r>
      <rPr>
        <sz val="11"/>
        <color rgb="FF000000"/>
        <rFont val="Cambria"/>
      </rPr>
      <t xml:space="preserve">1pc Laserjet Print Cartridge 202A CF500A, </t>
    </r>
    <r>
      <rPr>
        <u/>
        <sz val="11"/>
        <color rgb="FF1155CC"/>
        <rFont val="Cambria"/>
      </rPr>
      <t>ET.AL</t>
    </r>
    <r>
      <rPr>
        <sz val="11"/>
        <color rgb="FF000000"/>
        <rFont val="Cambria"/>
      </rPr>
      <t>)</t>
    </r>
  </si>
  <si>
    <t>-</t>
  </si>
  <si>
    <t>QCI</t>
  </si>
  <si>
    <t>Inks for Epson L1455</t>
  </si>
  <si>
    <t>2023 QCI</t>
  </si>
  <si>
    <t>For the official use in the office of  the Regulatory</t>
  </si>
  <si>
    <t>Marilyn Velarde</t>
  </si>
  <si>
    <r>
      <rPr>
        <sz val="11"/>
        <color rgb="FF000000"/>
        <rFont val="Cambria"/>
      </rPr>
      <t xml:space="preserve">Various office and other supplies (bond papers, notebook, </t>
    </r>
    <r>
      <rPr>
        <u/>
        <sz val="11"/>
        <color rgb="FF1155CC"/>
        <rFont val="Cambria"/>
      </rPr>
      <t>et.al</t>
    </r>
    <r>
      <rPr>
        <sz val="11"/>
        <color rgb="FF000000"/>
        <rFont val="Cambria"/>
      </rPr>
      <t>.)</t>
    </r>
  </si>
  <si>
    <t xml:space="preserve">30	pcs. Clear transparent acrylic desk stand name plate holder	</t>
  </si>
  <si>
    <t>To be used during the activities of Regulatory Division.</t>
  </si>
  <si>
    <r>
      <rPr>
        <sz val="11"/>
        <color rgb="FF000000"/>
        <rFont val="Cambria"/>
      </rPr>
      <t xml:space="preserve">Various janitorial supplies (60 btls ALCOHOL, </t>
    </r>
    <r>
      <rPr>
        <u/>
        <sz val="11"/>
        <color rgb="FF1155CC"/>
        <rFont val="Cambria"/>
      </rPr>
      <t>ET.AL</t>
    </r>
    <r>
      <rPr>
        <sz val="11"/>
        <color rgb="FF000000"/>
        <rFont val="Cambria"/>
      </rPr>
      <t>)</t>
    </r>
  </si>
  <si>
    <t>To be used at Rice Program Office</t>
  </si>
  <si>
    <r>
      <rPr>
        <sz val="11"/>
        <color rgb="FF000000"/>
        <rFont val="Cambria"/>
      </rPr>
      <t xml:space="preserve">Various Office Supplies (50 packs Sticky note, </t>
    </r>
    <r>
      <rPr>
        <u/>
        <sz val="11"/>
        <color rgb="FF1155CC"/>
        <rFont val="Cambria"/>
      </rPr>
      <t>ET.AL</t>
    </r>
    <r>
      <rPr>
        <sz val="11"/>
        <color rgb="FF000000"/>
        <rFont val="Cambria"/>
      </rPr>
      <t>)</t>
    </r>
  </si>
  <si>
    <r>
      <rPr>
        <sz val="11"/>
        <color rgb="FF000000"/>
        <rFont val="Cambria"/>
      </rPr>
      <t xml:space="preserve">Various Office Supplies (50 pack NOTE PAD, stick on, 50mm x 76mm (90sheets), </t>
    </r>
    <r>
      <rPr>
        <u/>
        <sz val="11"/>
        <color rgb="FF1155CC"/>
        <rFont val="Cambria"/>
      </rPr>
      <t>ET.AL</t>
    </r>
    <r>
      <rPr>
        <sz val="11"/>
        <color rgb="FF000000"/>
        <rFont val="Cambria"/>
      </rPr>
      <t>)</t>
    </r>
  </si>
  <si>
    <t>RED</t>
  </si>
  <si>
    <r>
      <rPr>
        <sz val="11"/>
        <color rgb="FF000000"/>
        <rFont val="Cambria"/>
      </rPr>
      <t xml:space="preserve">Various Janitorial Supplies (10 pcs Insecticide, Aerosol type, net content: 600ml min, </t>
    </r>
    <r>
      <rPr>
        <u/>
        <sz val="11"/>
        <color rgb="FF1155CC"/>
        <rFont val="Cambria"/>
      </rPr>
      <t>ET.AL</t>
    </r>
    <r>
      <rPr>
        <sz val="11"/>
        <color rgb="FF000000"/>
        <rFont val="Cambria"/>
      </rPr>
      <t>)</t>
    </r>
  </si>
  <si>
    <t>Various office supplies (laminating film, ink printer)</t>
  </si>
  <si>
    <t>To be used in the implemenation of Next Gen Project</t>
  </si>
  <si>
    <r>
      <rPr>
        <sz val="11"/>
        <color rgb="FF000000"/>
        <rFont val="Cambria"/>
      </rPr>
      <t xml:space="preserve">Various office supplies (60 pcs FIELD /JOURNAL NOTEBOOKS, </t>
    </r>
    <r>
      <rPr>
        <u/>
        <sz val="11"/>
        <color rgb="FF1155CC"/>
        <rFont val="Cambria"/>
      </rPr>
      <t>ET.AL</t>
    </r>
    <r>
      <rPr>
        <sz val="11"/>
        <color rgb="FF000000"/>
        <rFont val="Cambria"/>
      </rPr>
      <t>)</t>
    </r>
  </si>
  <si>
    <t xml:space="preserve">To be used in the implementation of  Capacity Development of Provincial and Municipal Rice R4D counterparts under Next-Gen Project. </t>
  </si>
  <si>
    <r>
      <rPr>
        <sz val="11"/>
        <color rgb="FF000000"/>
        <rFont val="Cambria"/>
      </rPr>
      <t xml:space="preserve">Various office supplies (70 reams Paper, Multipurpose, </t>
    </r>
    <r>
      <rPr>
        <u/>
        <sz val="11"/>
        <color rgb="FF1155CC"/>
        <rFont val="Cambria"/>
      </rPr>
      <t>ET.AL</t>
    </r>
    <r>
      <rPr>
        <sz val="11"/>
        <color rgb="FF000000"/>
        <rFont val="Cambria"/>
      </rPr>
      <t>)</t>
    </r>
  </si>
  <si>
    <t xml:space="preserve">To be used in the implementation of RCM Evaluation and NOPT Trial Project </t>
  </si>
  <si>
    <r>
      <rPr>
        <sz val="11"/>
        <color rgb="FF000000"/>
        <rFont val="Cambria"/>
      </rPr>
      <t xml:space="preserve">Various office supplies (50 reams Bond paper, </t>
    </r>
    <r>
      <rPr>
        <u/>
        <sz val="11"/>
        <color rgb="FF1155CC"/>
        <rFont val="Cambria"/>
      </rPr>
      <t>ET.AL</t>
    </r>
    <r>
      <rPr>
        <sz val="11"/>
        <color rgb="FF000000"/>
        <rFont val="Cambria"/>
      </rPr>
      <t>)</t>
    </r>
  </si>
  <si>
    <t>To be used in the implementation of R4D Project Central Luzon Level of Mechanization Assessment</t>
  </si>
  <si>
    <r>
      <rPr>
        <sz val="11"/>
        <color rgb="FF000000"/>
        <rFont val="Cambria"/>
      </rPr>
      <t xml:space="preserve">Various office supplies (12 ream Bond Paper A4 subs. 20, </t>
    </r>
    <r>
      <rPr>
        <u/>
        <sz val="11"/>
        <color rgb="FF1155CC"/>
        <rFont val="Cambria"/>
      </rPr>
      <t>ET.AL</t>
    </r>
    <r>
      <rPr>
        <sz val="11"/>
        <color rgb="FF000000"/>
        <rFont val="Cambria"/>
      </rPr>
      <t>)</t>
    </r>
  </si>
  <si>
    <t>Research (Magalang)</t>
  </si>
  <si>
    <t>To be used for the establishment of "EVALUATION OF SELECTED RICE VARIETY USING MODIFIED SYSTEM OF RICE INTENSIFICATION MANAGEMENT AND APPLICATION OF NANO FERTILIZER (YEAR 1)" at CLIARCUD, Magalang, Pampang</t>
  </si>
  <si>
    <r>
      <rPr>
        <sz val="11"/>
        <color rgb="FF000000"/>
        <rFont val="Cambria"/>
      </rPr>
      <t xml:space="preserve">Various office supplies (10 ream Paper, Multi Purpose (A4- substance 20), </t>
    </r>
    <r>
      <rPr>
        <u/>
        <sz val="11"/>
        <color rgb="FF1155CC"/>
        <rFont val="Cambria"/>
      </rPr>
      <t>ET.AL</t>
    </r>
    <r>
      <rPr>
        <sz val="11"/>
        <color rgb="FF000000"/>
        <rFont val="Cambria"/>
      </rPr>
      <t>)</t>
    </r>
  </si>
  <si>
    <t>Research (ROS Zambales)</t>
  </si>
  <si>
    <t>To be use in the implementation of project under Rice R4D titled: Promotion of Traditional Rice Varieties in Hillyland of Zambales.</t>
  </si>
  <si>
    <r>
      <rPr>
        <sz val="11"/>
        <color rgb="FF000000"/>
        <rFont val="Cambria"/>
      </rPr>
      <t xml:space="preserve">Various office supplies (20	bottle Dishwashing Liquid, Anti-bacterial 780mL/bottle, </t>
    </r>
    <r>
      <rPr>
        <u/>
        <sz val="11"/>
        <color rgb="FF1155CC"/>
        <rFont val="Cambria"/>
      </rPr>
      <t>ET.AL</t>
    </r>
    <r>
      <rPr>
        <sz val="11"/>
        <color rgb="FF000000"/>
        <rFont val="Cambria"/>
      </rPr>
      <t>)</t>
    </r>
  </si>
  <si>
    <t>Korean Blinds, (1.2m x 1.6 m) green	38	units</t>
  </si>
  <si>
    <t xml:space="preserve">to be used for the DA Dormitory at the DA-CLIARC LD, Paraiso, Tarlac City </t>
  </si>
  <si>
    <r>
      <rPr>
        <sz val="11"/>
        <color rgb="FF000000"/>
        <rFont val="Cambria"/>
      </rPr>
      <t xml:space="preserve">Office Supplies (10 pcs Compatible with HP Smart Tank 500 ink black-GT53/GT53 XL, </t>
    </r>
    <r>
      <rPr>
        <u/>
        <sz val="11"/>
        <color rgb="FF1155CC"/>
        <rFont val="Cambria"/>
      </rPr>
      <t>et.al</t>
    </r>
    <r>
      <rPr>
        <sz val="11"/>
        <color rgb="FF000000"/>
        <rFont val="Cambria"/>
      </rPr>
      <t>.)</t>
    </r>
  </si>
  <si>
    <t>To support programs/projects/activities of ROS Hillyland, Botolan, Zambales</t>
  </si>
  <si>
    <r>
      <rPr>
        <sz val="11"/>
        <color rgb="FF000000"/>
        <rFont val="Cambria"/>
      </rPr>
      <t xml:space="preserve">Various office supplies (Mesh Magazine File Holder        10pcs, </t>
    </r>
    <r>
      <rPr>
        <u/>
        <sz val="11"/>
        <color rgb="FF1155CC"/>
        <rFont val="Cambria"/>
      </rPr>
      <t>ET.AL</t>
    </r>
    <r>
      <rPr>
        <sz val="11"/>
        <color rgb="FF000000"/>
        <rFont val="Cambria"/>
      </rPr>
      <t xml:space="preserve"> )</t>
    </r>
  </si>
  <si>
    <t>To be used at the Office of the Chief, Research Division.</t>
  </si>
  <si>
    <r>
      <rPr>
        <sz val="11"/>
        <color rgb="FF000000"/>
        <rFont val="Cambria"/>
      </rPr>
      <t xml:space="preserve">Various Office Supplies (20 pack Glossy Photopaper, </t>
    </r>
    <r>
      <rPr>
        <u/>
        <sz val="11"/>
        <color rgb="FF1155CC"/>
        <rFont val="Cambria"/>
      </rPr>
      <t>et.al</t>
    </r>
    <r>
      <rPr>
        <sz val="11"/>
        <color rgb="FF000000"/>
        <rFont val="Cambria"/>
      </rPr>
      <t>.)</t>
    </r>
  </si>
  <si>
    <t>to be used in the Adminstration and Research and Development Buildings.</t>
  </si>
  <si>
    <t xml:space="preserve">4 cartridges Toner Cartridge, 107a	</t>
  </si>
  <si>
    <t>Property Section</t>
  </si>
  <si>
    <t>to be used in property office</t>
  </si>
  <si>
    <t xml:space="preserve">20 unit Storage and Organizing Box        </t>
  </si>
  <si>
    <t>To be used for Storage under Corn Program</t>
  </si>
  <si>
    <t>Various Other Office Supplies (25 Rolls Garbage Bag ( 1roll 10 pcs), ET.AL)</t>
  </si>
  <si>
    <t>To be used in Corn Program office for CY 2023</t>
  </si>
  <si>
    <t>10 pcs Toner Cartridge</t>
  </si>
  <si>
    <t>to be used for the photocopier machine of Admin Office</t>
  </si>
  <si>
    <t>Printer	2	pcs
Computer (All in One)	1	pcs
Barcode Scanner	1	pcs</t>
  </si>
  <si>
    <t>To be used in Corn Program office under Corn Program CY 2023</t>
  </si>
  <si>
    <t>Various Office Supplies (10 pc Scissors, ET.AL)</t>
  </si>
  <si>
    <t>STO FPMA (Rice Program)</t>
  </si>
  <si>
    <r>
      <rPr>
        <sz val="11"/>
        <color rgb="FF000000"/>
        <rFont val="Cambria"/>
      </rPr>
      <t xml:space="preserve">Various ink and toner (25 bottles Genuine T-664-1 (Black) (70ml), </t>
    </r>
    <r>
      <rPr>
        <u/>
        <sz val="11"/>
        <color rgb="FF1155CC"/>
        <rFont val="Cambria"/>
      </rPr>
      <t>ET.AL</t>
    </r>
    <r>
      <rPr>
        <sz val="11"/>
        <color rgb="FF000000"/>
        <rFont val="Cambria"/>
      </rPr>
      <t>)</t>
    </r>
  </si>
  <si>
    <t>To be used at Seed Component</t>
  </si>
  <si>
    <r>
      <rPr>
        <sz val="11"/>
        <color rgb="FF000000"/>
        <rFont val="Cambria"/>
      </rPr>
      <t xml:space="preserve">Various Office Supplies (30 box PAPER, Multi-Purpose A4, 80 gsm, </t>
    </r>
    <r>
      <rPr>
        <u/>
        <sz val="11"/>
        <color rgb="FF1155CC"/>
        <rFont val="Cambria"/>
      </rPr>
      <t>ET.AL</t>
    </r>
    <r>
      <rPr>
        <sz val="11"/>
        <color rgb="FF000000"/>
        <rFont val="Cambria"/>
      </rPr>
      <t>)</t>
    </r>
  </si>
  <si>
    <r>
      <rPr>
        <sz val="11"/>
        <color rgb="FF000000"/>
        <rFont val="Cambria"/>
      </rPr>
      <t xml:space="preserve">Various Janitorial Supplies (50 bottle ALCOHOL, isopropyl, 70%, Antiseptic Disinfectant, 500ml, </t>
    </r>
    <r>
      <rPr>
        <u/>
        <sz val="11"/>
        <color rgb="FF1155CC"/>
        <rFont val="Cambria"/>
      </rPr>
      <t>ET.AL</t>
    </r>
    <r>
      <rPr>
        <sz val="11"/>
        <color rgb="FF000000"/>
        <rFont val="Cambria"/>
      </rPr>
      <t>)</t>
    </r>
  </si>
  <si>
    <r>
      <rPr>
        <sz val="11"/>
        <color rgb="FF000000"/>
        <rFont val="Cambria"/>
      </rPr>
      <t xml:space="preserve">Various Office Supplies (600 piece Storage Box, </t>
    </r>
    <r>
      <rPr>
        <u/>
        <sz val="11"/>
        <color rgb="FF1155CC"/>
        <rFont val="Cambria"/>
      </rPr>
      <t>ET.AL</t>
    </r>
    <r>
      <rPr>
        <sz val="11"/>
        <color rgb="FF000000"/>
        <rFont val="Cambria"/>
      </rPr>
      <t>)</t>
    </r>
  </si>
  <si>
    <t>To be used at the Office of COA</t>
  </si>
  <si>
    <r>
      <rPr>
        <sz val="11"/>
        <color rgb="FF000000"/>
        <rFont val="Cambria"/>
      </rPr>
      <t xml:space="preserve">Various Office Supplies (10 cartridges Toner cartridge, 107a, </t>
    </r>
    <r>
      <rPr>
        <u/>
        <sz val="11"/>
        <color rgb="FF1155CC"/>
        <rFont val="Cambria"/>
      </rPr>
      <t>ET.AL</t>
    </r>
    <r>
      <rPr>
        <sz val="11"/>
        <color rgb="FF000000"/>
        <rFont val="Cambria"/>
      </rPr>
      <t>)</t>
    </r>
  </si>
  <si>
    <t>Property</t>
  </si>
  <si>
    <t>To be used at the Property Section</t>
  </si>
  <si>
    <r>
      <rPr>
        <sz val="11"/>
        <color rgb="FF000000"/>
        <rFont val="Cambria"/>
      </rPr>
      <t xml:space="preserve">Various Janitorial/Office/Toner Supplies (12 packs Toilet tissue, </t>
    </r>
    <r>
      <rPr>
        <u/>
        <sz val="11"/>
        <color rgb="FF1155CC"/>
        <rFont val="Cambria"/>
      </rPr>
      <t>ET.AL</t>
    </r>
    <r>
      <rPr>
        <sz val="11"/>
        <color rgb="FF000000"/>
        <rFont val="Cambria"/>
      </rPr>
      <t>)</t>
    </r>
  </si>
  <si>
    <t>BAC</t>
  </si>
  <si>
    <t>To be used in the Bids and Awards Committee office</t>
  </si>
  <si>
    <r>
      <rPr>
        <sz val="11"/>
        <color rgb="FF000000"/>
        <rFont val="Cambria"/>
      </rPr>
      <t xml:space="preserve">Various OfficeSupplies (10 Gal. Alcohol, </t>
    </r>
    <r>
      <rPr>
        <u/>
        <sz val="11"/>
        <color rgb="FF1155CC"/>
        <rFont val="Cambria"/>
      </rPr>
      <t>ET.AL</t>
    </r>
    <r>
      <rPr>
        <sz val="11"/>
        <color rgb="FF000000"/>
        <rFont val="Cambria"/>
      </rPr>
      <t>)</t>
    </r>
  </si>
  <si>
    <t>Accounting</t>
  </si>
  <si>
    <r>
      <rPr>
        <sz val="11"/>
        <color rgb="FF000000"/>
        <rFont val="Cambria"/>
      </rPr>
      <t xml:space="preserve">Various Office Supplies (120 ream PAPER, Multi-Purpose A4, 80 gsm, </t>
    </r>
    <r>
      <rPr>
        <u/>
        <sz val="11"/>
        <color rgb="FF1155CC"/>
        <rFont val="Cambria"/>
      </rPr>
      <t>ET.AL</t>
    </r>
    <r>
      <rPr>
        <sz val="11"/>
        <color rgb="FF000000"/>
        <rFont val="Cambria"/>
      </rPr>
      <t>)</t>
    </r>
  </si>
  <si>
    <t xml:space="preserve">3 box Kyocera TK6113 Toner (Black)        </t>
  </si>
  <si>
    <t xml:space="preserve"> To be used in the implementation of APCOs DA Programs and Projects for 2023 to be delivered at DARFO 3 Regional Office</t>
  </si>
  <si>
    <r>
      <rPr>
        <sz val="11"/>
        <color rgb="FF000000"/>
        <rFont val="Cambria"/>
      </rPr>
      <t xml:space="preserve">Various Office Supplies (600 pcs Storage Box, </t>
    </r>
    <r>
      <rPr>
        <u/>
        <sz val="11"/>
        <color rgb="FF1155CC"/>
        <rFont val="Cambria"/>
      </rPr>
      <t>ET.AL</t>
    </r>
    <r>
      <rPr>
        <sz val="11"/>
        <color rgb="FF000000"/>
        <rFont val="Cambria"/>
      </rPr>
      <t>)</t>
    </r>
  </si>
  <si>
    <t>1st Quarter requirement for official use of COA DARFO3 Team R3-41</t>
  </si>
  <si>
    <t>Water Heater</t>
  </si>
  <si>
    <t>To be used in the New DA RFO III Building</t>
  </si>
  <si>
    <t>Cellcards (Smart/Globe)
782 pcs Smart
783 pcs Globe</t>
  </si>
  <si>
    <t>PRISM</t>
  </si>
  <si>
    <r>
      <rPr>
        <sz val="11"/>
        <color rgb="FF000000"/>
        <rFont val="Cambria"/>
      </rPr>
      <t xml:space="preserve">Various Office Supplies (15 reams Paper, Multi-purpose A4, 80gsm, </t>
    </r>
    <r>
      <rPr>
        <u/>
        <sz val="11"/>
        <color rgb="FF1155CC"/>
        <rFont val="Cambria"/>
      </rPr>
      <t>ET.AL</t>
    </r>
    <r>
      <rPr>
        <sz val="11"/>
        <color rgb="FF000000"/>
        <rFont val="Cambria"/>
      </rPr>
      <t>)</t>
    </r>
  </si>
  <si>
    <t>APCO Bulacan</t>
  </si>
  <si>
    <t>to be used in the implementation of APCOs DA Programs and Project for CY 2023</t>
  </si>
  <si>
    <r>
      <rPr>
        <sz val="11"/>
        <color rgb="FF000000"/>
        <rFont val="Cambria"/>
      </rPr>
      <t xml:space="preserve">Various Office Supplies (5 reams Paper, Multi-purpose A4, 80gsm, </t>
    </r>
    <r>
      <rPr>
        <u/>
        <sz val="11"/>
        <color rgb="FF1155CC"/>
        <rFont val="Cambria"/>
      </rPr>
      <t>ET.AL</t>
    </r>
    <r>
      <rPr>
        <sz val="11"/>
        <color rgb="FF000000"/>
        <rFont val="Cambria"/>
      </rPr>
      <t>)</t>
    </r>
  </si>
  <si>
    <t>APCO Tarlac</t>
  </si>
  <si>
    <r>
      <rPr>
        <sz val="11"/>
        <color rgb="FF000000"/>
        <rFont val="Cambria"/>
      </rPr>
      <t xml:space="preserve">Various Office Supplies (15 reams Paper, Multi-purpose A4, 80gsm, </t>
    </r>
    <r>
      <rPr>
        <u/>
        <sz val="11"/>
        <color rgb="FF1155CC"/>
        <rFont val="Cambria"/>
      </rPr>
      <t>ET.AL</t>
    </r>
    <r>
      <rPr>
        <sz val="11"/>
        <color rgb="FF000000"/>
        <rFont val="Cambria"/>
      </rPr>
      <t>)</t>
    </r>
  </si>
  <si>
    <t>APCO Zambales</t>
  </si>
  <si>
    <r>
      <rPr>
        <sz val="11"/>
        <color rgb="FF000000"/>
        <rFont val="Cambria"/>
      </rPr>
      <t xml:space="preserve">Various Office Supplies (11 pack Toilet Tissue, 2ply 12roll per pack, </t>
    </r>
    <r>
      <rPr>
        <u/>
        <sz val="11"/>
        <color rgb="FF1155CC"/>
        <rFont val="Cambria"/>
      </rPr>
      <t>ET.AL</t>
    </r>
    <r>
      <rPr>
        <sz val="11"/>
        <color rgb="FF000000"/>
        <rFont val="Cambria"/>
      </rPr>
      <t>)</t>
    </r>
  </si>
  <si>
    <t>to be used in the implementation  of DA Programs and Project for CY 2023</t>
  </si>
  <si>
    <r>
      <rPr>
        <sz val="11"/>
        <color rgb="FF000000"/>
        <rFont val="Cambria"/>
      </rPr>
      <t xml:space="preserve">Various  Medical Supplies and first aid kit/supplies (1 unit Manual-Aneroid Sphygmomanometer with extended universal blood pressure cuff, made of high quality pvc and polyester (latex free) with nylon carrying case, </t>
    </r>
    <r>
      <rPr>
        <u/>
        <sz val="11"/>
        <color rgb="FF1155CC"/>
        <rFont val="Cambria"/>
      </rPr>
      <t>ET.AL</t>
    </r>
    <r>
      <rPr>
        <sz val="11"/>
        <color rgb="FF000000"/>
        <rFont val="Cambria"/>
      </rPr>
      <t>)</t>
    </r>
  </si>
  <si>
    <t>To be used in the Department of Agriculture RFO3</t>
  </si>
  <si>
    <r>
      <rPr>
        <sz val="11"/>
        <color rgb="FF000000"/>
        <rFont val="Cambria"/>
      </rPr>
      <t xml:space="preserve">Various Office Supplies (20 pack Battery (Dry cell, AA, 4pcs per blister pack), </t>
    </r>
    <r>
      <rPr>
        <u/>
        <sz val="11"/>
        <color rgb="FF1155CC"/>
        <rFont val="Cambria"/>
      </rPr>
      <t>ET.AL</t>
    </r>
    <r>
      <rPr>
        <sz val="11"/>
        <color rgb="FF000000"/>
        <rFont val="Cambria"/>
      </rPr>
      <t>)</t>
    </r>
  </si>
  <si>
    <t>RTD Dayrit</t>
  </si>
  <si>
    <t>To be used at the Office of the RTD for Research, Regulatory &amp; ILD</t>
  </si>
  <si>
    <t>Paper, Multi-Purpose A4, 80 gsm	70	ream
Paper, Multi-Purpose F4, 80 gsm	70	ream</t>
  </si>
  <si>
    <t>APCO Aurora</t>
  </si>
  <si>
    <t>To be used in the implementation of APCOs DA Programs and Projects for 2023 to be delivered at DA RFO3 Regional Office</t>
  </si>
  <si>
    <r>
      <rPr>
        <sz val="11"/>
        <color rgb="FF000000"/>
        <rFont val="Cambria"/>
      </rPr>
      <t xml:space="preserve">Various office supplies (Paper, Multi-purpose A4, </t>
    </r>
    <r>
      <rPr>
        <u/>
        <sz val="11"/>
        <color rgb="FF1155CC"/>
        <rFont val="Cambria"/>
      </rPr>
      <t>et.al</t>
    </r>
    <r>
      <rPr>
        <sz val="11"/>
        <color rgb="FF000000"/>
        <rFont val="Cambria"/>
      </rPr>
      <t>.)</t>
    </r>
  </si>
  <si>
    <t>APCO NE (Dist 3&amp;4)</t>
  </si>
  <si>
    <t>to be used in the implementation of APCOs DA Programs and Projects for CY 2023</t>
  </si>
  <si>
    <r>
      <rPr>
        <sz val="11"/>
        <color rgb="FF000000"/>
        <rFont val="Cambria"/>
      </rPr>
      <t xml:space="preserve">Various office supplies (Paper, Multi-purpose A4, </t>
    </r>
    <r>
      <rPr>
        <u/>
        <sz val="11"/>
        <color rgb="FF1155CC"/>
        <rFont val="Cambria"/>
      </rPr>
      <t>et.al</t>
    </r>
    <r>
      <rPr>
        <sz val="11"/>
        <color rgb="FF000000"/>
        <rFont val="Cambria"/>
      </rPr>
      <t>.)</t>
    </r>
  </si>
  <si>
    <t>APCO NE (Dist 1&amp;2)</t>
  </si>
  <si>
    <r>
      <rPr>
        <sz val="11"/>
        <color rgb="FF000000"/>
        <rFont val="Cambria"/>
      </rPr>
      <t xml:space="preserve">Various Office Supplies (100 ream PAPER, Multi-Purpose A4, 80 gsm, </t>
    </r>
    <r>
      <rPr>
        <u/>
        <sz val="11"/>
        <color rgb="FF1155CC"/>
        <rFont val="Cambria"/>
      </rPr>
      <t>ET.AL</t>
    </r>
    <r>
      <rPr>
        <sz val="11"/>
        <color rgb="FF000000"/>
        <rFont val="Cambria"/>
      </rPr>
      <t>)</t>
    </r>
  </si>
  <si>
    <r>
      <rPr>
        <sz val="11"/>
        <color rgb="FF000000"/>
        <rFont val="Cambria"/>
      </rPr>
      <t xml:space="preserve">Various Office Supplies (15 reams Bondpaper long, </t>
    </r>
    <r>
      <rPr>
        <u/>
        <sz val="11"/>
        <color rgb="FF1155CC"/>
        <rFont val="Cambria"/>
      </rPr>
      <t>ET.AL</t>
    </r>
    <r>
      <rPr>
        <sz val="11"/>
        <color rgb="FF000000"/>
        <rFont val="Cambria"/>
      </rPr>
      <t>)</t>
    </r>
  </si>
  <si>
    <t>To be used in the Office of the Provincial Agriculturist (For the implementation of Rice Banner Program)</t>
  </si>
  <si>
    <r>
      <rPr>
        <sz val="11"/>
        <color rgb="FF000000"/>
        <rFont val="Cambria"/>
      </rPr>
      <t xml:space="preserve">Various Office Supplies (4	ream Paper, Multi-purpose A4, 80gsm, </t>
    </r>
    <r>
      <rPr>
        <u/>
        <sz val="11"/>
        <color rgb="FF1155CC"/>
        <rFont val="Cambria"/>
      </rPr>
      <t>ET.AL</t>
    </r>
    <r>
      <rPr>
        <sz val="11"/>
        <color rgb="FF000000"/>
        <rFont val="Cambria"/>
      </rPr>
      <t>)</t>
    </r>
  </si>
  <si>
    <t>APCO Pampanga</t>
  </si>
  <si>
    <t xml:space="preserve"> to be used in the implementation of APCOs DA Programs and Projects for 2023 to be delivered at DARFO3 Regional Office</t>
  </si>
  <si>
    <r>
      <rPr>
        <sz val="11"/>
        <color rgb="FF000000"/>
        <rFont val="Cambria"/>
      </rPr>
      <t xml:space="preserve">Various Office Supplies (10        ream Paper, Multi-purpose A4, </t>
    </r>
    <r>
      <rPr>
        <u/>
        <sz val="11"/>
        <color rgb="FF1155CC"/>
        <rFont val="Cambria"/>
      </rPr>
      <t>80gsm</t>
    </r>
    <r>
      <rPr>
        <sz val="11"/>
        <color rgb="FF000000"/>
        <rFont val="Cambria"/>
      </rPr>
      <t>, ET.AL)</t>
    </r>
  </si>
  <si>
    <t>Various Office Supplies (200 pcs Storage and Organizing Box, ET.AL)</t>
  </si>
  <si>
    <t>To be used under Rice Banner Program</t>
  </si>
  <si>
    <r>
      <rPr>
        <sz val="11"/>
        <color rgb="FF000000"/>
        <rFont val="Cambria"/>
      </rPr>
      <t xml:space="preserve">Various office supplies (10	gallon Alcohol, 70% solution, </t>
    </r>
    <r>
      <rPr>
        <u/>
        <sz val="11"/>
        <color rgb="FF1155CC"/>
        <rFont val="Cambria"/>
      </rPr>
      <t>ET.AL</t>
    </r>
    <r>
      <rPr>
        <sz val="11"/>
        <color rgb="FF000000"/>
        <rFont val="Cambria"/>
      </rPr>
      <t>)</t>
    </r>
  </si>
  <si>
    <r>
      <rPr>
        <sz val="11"/>
        <color rgb="FF000000"/>
        <rFont val="Cambria"/>
      </rPr>
      <t xml:space="preserve">Various office supplies (Epson Ink Bottle for L3210  5 set, </t>
    </r>
    <r>
      <rPr>
        <u/>
        <sz val="11"/>
        <color rgb="FF1155CC"/>
        <rFont val="Cambria"/>
      </rPr>
      <t>ET.AL</t>
    </r>
    <r>
      <rPr>
        <sz val="11"/>
        <color rgb="FF000000"/>
        <rFont val="Cambria"/>
      </rPr>
      <t xml:space="preserve"> )</t>
    </r>
  </si>
  <si>
    <t>to be used by RP Vehicle Inspector</t>
  </si>
  <si>
    <r>
      <rPr>
        <sz val="11"/>
        <color rgb="FF000000"/>
        <rFont val="Cambria"/>
      </rPr>
      <t xml:space="preserve">Various supplies (1 unit Printer All in one, </t>
    </r>
    <r>
      <rPr>
        <u/>
        <sz val="11"/>
        <color rgb="FF1155CC"/>
        <rFont val="Cambria"/>
      </rPr>
      <t>et.al</t>
    </r>
    <r>
      <rPr>
        <sz val="11"/>
        <color rgb="FF000000"/>
        <rFont val="Cambria"/>
      </rPr>
      <t>.)</t>
    </r>
  </si>
  <si>
    <t>HRMS</t>
  </si>
  <si>
    <t>to be used for the office of Human Resource Management for 2023</t>
  </si>
  <si>
    <r>
      <rPr>
        <sz val="11"/>
        <color rgb="FF000000"/>
        <rFont val="Cambria"/>
      </rPr>
      <t xml:space="preserve">Various supplies (10	box Elastic Rubber Band (flat) (350g/box), </t>
    </r>
    <r>
      <rPr>
        <u/>
        <sz val="11"/>
        <color rgb="FF1155CC"/>
        <rFont val="Cambria"/>
      </rPr>
      <t>et.al</t>
    </r>
    <r>
      <rPr>
        <sz val="11"/>
        <color rgb="FF000000"/>
        <rFont val="Cambria"/>
      </rPr>
      <t>.)</t>
    </r>
  </si>
  <si>
    <t>to be used at Rice Program Office</t>
  </si>
  <si>
    <t>Various janitorial supplies (3 gal Multi-Purpose Bleach, et.al.)</t>
  </si>
  <si>
    <t>to be used in theo APCOs Office to be delivered at DARFO3 Regional Office</t>
  </si>
  <si>
    <t>Various office supplies (50	bottle ALCOHOL, isopropyl, 70%, Antiseptic Disinfectant, 500ml, ET.AL)</t>
  </si>
  <si>
    <t>To be used at Seed component</t>
  </si>
  <si>
    <t>Various office equipment/supplies (Printer 1 unit, ET.AL)</t>
  </si>
  <si>
    <t>IIC</t>
  </si>
  <si>
    <t>For official use at the Office of Internal Inspection Commitee (IIC)</t>
  </si>
  <si>
    <t>b</t>
  </si>
  <si>
    <r>
      <rPr>
        <sz val="11"/>
        <color rgb="FF000000"/>
        <rFont val="Cambria"/>
      </rPr>
      <t xml:space="preserve">Various office/other supplies (10 ream Paper, </t>
    </r>
    <r>
      <rPr>
        <u/>
        <sz val="11"/>
        <color rgb="FF1155CC"/>
        <rFont val="Cambria"/>
      </rPr>
      <t>ET.AL</t>
    </r>
    <r>
      <rPr>
        <sz val="11"/>
        <color rgb="FF000000"/>
        <rFont val="Cambria"/>
      </rPr>
      <t>)</t>
    </r>
  </si>
  <si>
    <t>Feed Section</t>
  </si>
  <si>
    <t>To be used for the Registration, Licensing and Quality Service Section</t>
  </si>
  <si>
    <t>REGISTRATION, LICENSING AND QUALITY CONTROL</t>
  </si>
  <si>
    <r>
      <rPr>
        <sz val="11"/>
        <color rgb="FF000000"/>
        <rFont val="Cambria"/>
      </rPr>
      <t xml:space="preserve">Various office supplies (1 unit Printer, </t>
    </r>
    <r>
      <rPr>
        <u/>
        <sz val="11"/>
        <color rgb="FF1155CC"/>
        <rFont val="Cambria"/>
      </rPr>
      <t>ET.AL</t>
    </r>
    <r>
      <rPr>
        <sz val="11"/>
        <color rgb="FF000000"/>
        <rFont val="Cambria"/>
      </rPr>
      <t>)</t>
    </r>
  </si>
  <si>
    <t>Animal Health and Welfare Unit</t>
  </si>
  <si>
    <t>2023 REGISTRATION, LICENSING AND QUALITY CONTROL</t>
  </si>
  <si>
    <t xml:space="preserve">To be used at the Animal Health and Welfare Unit </t>
  </si>
  <si>
    <r>
      <rPr>
        <sz val="11"/>
        <color rgb="FF000000"/>
        <rFont val="Cambria"/>
      </rPr>
      <t xml:space="preserve">Various othe office supplies (10 pcs 64GB Class Memory Card 170MB/s for SLR Camera, </t>
    </r>
    <r>
      <rPr>
        <u/>
        <sz val="11"/>
        <color rgb="FF1155CC"/>
        <rFont val="Cambria"/>
      </rPr>
      <t>ET.AL</t>
    </r>
    <r>
      <rPr>
        <sz val="11"/>
        <color rgb="FF000000"/>
        <rFont val="Cambria"/>
      </rPr>
      <t>)</t>
    </r>
  </si>
  <si>
    <r>
      <rPr>
        <sz val="11"/>
        <color rgb="FF000000"/>
        <rFont val="Cambria"/>
      </rPr>
      <t xml:space="preserve">Various office supplies (20 pcs Dishwashing  Liquid (485 ml), </t>
    </r>
    <r>
      <rPr>
        <u/>
        <sz val="11"/>
        <color rgb="FF1155CC"/>
        <rFont val="Cambria"/>
      </rPr>
      <t>ET.AL</t>
    </r>
    <r>
      <rPr>
        <sz val="11"/>
        <color rgb="FF000000"/>
        <rFont val="Cambria"/>
      </rPr>
      <t>)</t>
    </r>
  </si>
  <si>
    <r>
      <rPr>
        <sz val="11"/>
        <color rgb="FF000000"/>
        <rFont val="Cambria"/>
      </rPr>
      <t xml:space="preserve">Various janitorial/ office/ ink supplies (30 bottles Spray Alcohol, Isoprophyl, 500mL, </t>
    </r>
    <r>
      <rPr>
        <u/>
        <sz val="11"/>
        <color rgb="FF1155CC"/>
        <rFont val="Cambria"/>
      </rPr>
      <t>ET.AL</t>
    </r>
    <r>
      <rPr>
        <sz val="11"/>
        <color rgb="FF000000"/>
        <rFont val="Cambria"/>
      </rPr>
      <t>)</t>
    </r>
  </si>
  <si>
    <t>to be used at HVCDP Office</t>
  </si>
  <si>
    <t xml:space="preserve">2 pcs Internal Solid State Drive (SSD) 
1 TB SATA 2.5 Internal Solid State Drive
Capacity: 1 TB SATA III (6 GB/s)
2.5” SSD
Read Speed Sequential: 560 MB/s
Write Speed Sequential: 530 MB/s
Buffer 1 GB"        </t>
  </si>
  <si>
    <t>To be used in RAED Office</t>
  </si>
  <si>
    <t>3 units Printer A3; 4 units Scanner; 1 unit Mini Desktop; 3 pcs Wired Mouse; 5 pcs Wired Keyboard</t>
  </si>
  <si>
    <t>Office supplies to be use in preparation of Detailed Engineering Design (DED) of RAED Office</t>
  </si>
  <si>
    <t>2 units Computer Desktop; 2 pcs Wired Mouse; 2 pcs Computer Keyboard</t>
  </si>
  <si>
    <r>
      <rPr>
        <sz val="11"/>
        <color rgb="FF000000"/>
        <rFont val="Cambria"/>
      </rPr>
      <t xml:space="preserve">Various training supplies (32 pcs Notebook, </t>
    </r>
    <r>
      <rPr>
        <u/>
        <sz val="11"/>
        <color rgb="FF1155CC"/>
        <rFont val="Cambria"/>
      </rPr>
      <t>ET.AL</t>
    </r>
    <r>
      <rPr>
        <sz val="11"/>
        <color rgb="FF000000"/>
        <rFont val="Cambria"/>
      </rPr>
      <t>)</t>
    </r>
  </si>
  <si>
    <t>to be used during the lowland vegetable technology demonstartion training of farmers at balanga city bataan under the FY 2023 National Urban and Peri-Urban Agriculture Program (NUPAP)</t>
  </si>
  <si>
    <r>
      <rPr>
        <sz val="11"/>
        <color rgb="FF000000"/>
        <rFont val="Cambria"/>
      </rPr>
      <t xml:space="preserve">Various office supplies (10 Bottle ALCOHOL, </t>
    </r>
    <r>
      <rPr>
        <u/>
        <sz val="11"/>
        <color rgb="FF1155CC"/>
        <rFont val="Cambria"/>
      </rPr>
      <t>ET.AL</t>
    </r>
    <r>
      <rPr>
        <sz val="11"/>
        <color rgb="FF000000"/>
        <rFont val="Cambria"/>
      </rPr>
      <t>)</t>
    </r>
  </si>
  <si>
    <t>GAD</t>
  </si>
  <si>
    <t>To be used for the activities of the Gender and Development Program.</t>
  </si>
  <si>
    <t>Various office supplies (48 Air Freshener, 20 Clip, etc..)</t>
  </si>
  <si>
    <t>Office Supplies to be used at RAED Office.</t>
  </si>
  <si>
    <t>Various office supplies (24 Air Freshener, 10 Clip, etc..)</t>
  </si>
  <si>
    <t>AMAD</t>
  </si>
  <si>
    <r>
      <rPr>
        <sz val="11"/>
        <color rgb="FF000000"/>
        <rFont val="Cambria"/>
      </rPr>
      <t xml:space="preserve">Various office supplies (Alcohol, 500ml, </t>
    </r>
    <r>
      <rPr>
        <u/>
        <sz val="11"/>
        <color rgb="FF1155CC"/>
        <rFont val="Cambria"/>
      </rPr>
      <t>et.al</t>
    </r>
    <r>
      <rPr>
        <sz val="11"/>
        <color rgb="FF000000"/>
        <rFont val="Cambria"/>
      </rPr>
      <t>.)</t>
    </r>
  </si>
  <si>
    <t>Shopping</t>
  </si>
  <si>
    <t>2023 Various Market Development Services</t>
  </si>
  <si>
    <t>to be used at Agribusiness and Marketing  Assistance Division</t>
  </si>
  <si>
    <t>Various office supplies (Car Air Freshener 7ml,anti bacterial (Lavender Marine)        26 piece, ET.AL )</t>
  </si>
  <si>
    <t>4Ks</t>
  </si>
  <si>
    <r>
      <rPr>
        <sz val="11"/>
        <color rgb="FF000000"/>
        <rFont val="Cambria"/>
      </rPr>
      <t xml:space="preserve">Various office supplies (20 reams PAPER, Multi-Purpose, </t>
    </r>
    <r>
      <rPr>
        <u/>
        <sz val="11"/>
        <color rgb="FF1155CC"/>
        <rFont val="Cambria"/>
      </rPr>
      <t>ET.AL</t>
    </r>
    <r>
      <rPr>
        <sz val="11"/>
        <color rgb="FF000000"/>
        <rFont val="Cambria"/>
      </rPr>
      <t>)</t>
    </r>
  </si>
  <si>
    <t>To be used for DA-4Ks Program Office CY 2023</t>
  </si>
  <si>
    <r>
      <rPr>
        <sz val="11"/>
        <color rgb="FF000000"/>
        <rFont val="Cambria"/>
      </rPr>
      <t xml:space="preserve">Various office supplies (5 packs Parchment Paper 80gsm A4 100pcs Certificate, </t>
    </r>
    <r>
      <rPr>
        <u/>
        <sz val="11"/>
        <color rgb="FF1155CC"/>
        <rFont val="Cambria"/>
      </rPr>
      <t>ET.AL</t>
    </r>
    <r>
      <rPr>
        <sz val="11"/>
        <color rgb="FF000000"/>
        <rFont val="Cambria"/>
      </rPr>
      <t>)</t>
    </r>
  </si>
  <si>
    <t>To be used during the conduct of various trainings under F2C2 programs.</t>
  </si>
  <si>
    <t>Various office supplies (INSECTICIDE, aerosol type	12	can, ET.AL)</t>
  </si>
  <si>
    <t>for the use of f2c2 office supply and for the proper implementation of f2c2 project</t>
  </si>
  <si>
    <t>Two way Radio        2        SET
"Frequency: UHF 400-470MHZ 
Channel capacity: 16
Power consumption: 5W
Battery capacity: 3.7V 1500mahWorking Distance: 1-6 kms</t>
  </si>
  <si>
    <t>To be used during the conduct of 2023 F2C2 FCA Awards Ceremony on October 2023</t>
  </si>
  <si>
    <t>STO-PMED</t>
  </si>
  <si>
    <r>
      <rPr>
        <sz val="11"/>
        <color rgb="FF000000"/>
        <rFont val="Cambria"/>
      </rPr>
      <t xml:space="preserve">Various office supplies (Cleaner, Detergent Powder, </t>
    </r>
    <r>
      <rPr>
        <u/>
        <sz val="11"/>
        <color rgb="FF1155CC"/>
        <rFont val="Cambria"/>
      </rPr>
      <t>ET.AL</t>
    </r>
    <r>
      <rPr>
        <sz val="11"/>
        <color rgb="FF000000"/>
        <rFont val="Cambria"/>
      </rPr>
      <t>)</t>
    </r>
  </si>
  <si>
    <t>PMED</t>
  </si>
  <si>
    <t>2023 STO PMED</t>
  </si>
  <si>
    <t>to be used on 1st Quarter in PMED office for CY2023</t>
  </si>
  <si>
    <t>1 unit REFRIGERATOR</t>
  </si>
  <si>
    <t>for official use in the office of the chief of Planning, Monitoring and Evaluation Division.</t>
  </si>
  <si>
    <r>
      <rPr>
        <sz val="11"/>
        <color rgb="FF000000"/>
        <rFont val="Cambria"/>
      </rPr>
      <t xml:space="preserve">Various office supplies (Cleaner, Detergent Powder, </t>
    </r>
    <r>
      <rPr>
        <u/>
        <sz val="11"/>
        <color rgb="FF1155CC"/>
        <rFont val="Cambria"/>
      </rPr>
      <t>ET.AL</t>
    </r>
    <r>
      <rPr>
        <sz val="11"/>
        <color rgb="FF000000"/>
        <rFont val="Cambria"/>
      </rPr>
      <t>), 3rd and 4th Qtr</t>
    </r>
  </si>
  <si>
    <t>to be used on 3rd &amp; 4th Quarter in PMED office for CY2023</t>
  </si>
  <si>
    <r>
      <rPr>
        <sz val="11"/>
        <color rgb="FF000000"/>
        <rFont val="Cambria"/>
      </rPr>
      <t xml:space="preserve">Various office supplies (10 pack Bathroom Tissue Rolls, 3 ply, 12 rolls/pack, </t>
    </r>
    <r>
      <rPr>
        <u/>
        <sz val="11"/>
        <color rgb="FF1155CC"/>
        <rFont val="Cambria"/>
      </rPr>
      <t>ET.AL</t>
    </r>
    <r>
      <rPr>
        <sz val="11"/>
        <color rgb="FF000000"/>
        <rFont val="Cambria"/>
      </rPr>
      <t>)</t>
    </r>
  </si>
  <si>
    <t>to be used for the office of IIC for 2023.</t>
  </si>
  <si>
    <r>
      <rPr>
        <sz val="11"/>
        <color rgb="FF000000"/>
        <rFont val="Cambria"/>
      </rPr>
      <t xml:space="preserve">Various office supplies (55 bottle ALCOHOL, Ethyl, 500 mL, </t>
    </r>
    <r>
      <rPr>
        <u/>
        <sz val="11"/>
        <color rgb="FF1155CC"/>
        <rFont val="Cambria"/>
      </rPr>
      <t>ET.AL</t>
    </r>
    <r>
      <rPr>
        <sz val="11"/>
        <color rgb="FF000000"/>
        <rFont val="Cambria"/>
      </rPr>
      <t>)</t>
    </r>
  </si>
  <si>
    <t>GSS-Records</t>
  </si>
  <si>
    <t>For use in the Records Unit for CY 2023</t>
  </si>
  <si>
    <r>
      <rPr>
        <sz val="11"/>
        <color rgb="FF000000"/>
        <rFont val="Cambria"/>
      </rPr>
      <t xml:space="preserve">Various office supplies (60 bottle ALCOHOL, Ethyl, 500 mL, </t>
    </r>
    <r>
      <rPr>
        <u/>
        <sz val="11"/>
        <color rgb="FF1155CC"/>
        <rFont val="Cambria"/>
      </rPr>
      <t>ET.AL</t>
    </r>
    <r>
      <rPr>
        <sz val="11"/>
        <color rgb="FF000000"/>
        <rFont val="Cambria"/>
      </rPr>
      <t>)</t>
    </r>
  </si>
  <si>
    <t>Records</t>
  </si>
  <si>
    <r>
      <rPr>
        <sz val="11"/>
        <color rgb="FF000000"/>
        <rFont val="Cambria"/>
      </rPr>
      <t xml:space="preserve">Various office supplies (Paper Multi-purpose, 70 gsm, </t>
    </r>
    <r>
      <rPr>
        <u/>
        <sz val="11"/>
        <color rgb="FF1155CC"/>
        <rFont val="Cambria"/>
      </rPr>
      <t>ET.AL</t>
    </r>
    <r>
      <rPr>
        <sz val="11"/>
        <color rgb="FF000000"/>
        <rFont val="Cambria"/>
      </rPr>
      <t>)</t>
    </r>
  </si>
  <si>
    <t>to be used at Admin. Office</t>
  </si>
  <si>
    <t>Various office supplies (10 bottles Alcohol, 30 pcs Sign Pen Black, 30 pcs Sign Pen Blue, et.al)</t>
  </si>
  <si>
    <t xml:space="preserve">to be used at GSS </t>
  </si>
  <si>
    <t>PAPER Multi-Purpose, (Copy) A4, 70gsm	40	ream
PAPER Multi-Purpose, (Copy) Long, 8.5 x 13, 70gsm	50	ream</t>
  </si>
  <si>
    <t>to be used at Accounting Section</t>
  </si>
  <si>
    <t>Various office supplies (40	bottle DISHWASHING LIQUID, 250 ml., et.al)</t>
  </si>
  <si>
    <t>Budget</t>
  </si>
  <si>
    <t>Tobe used in the Budget Section</t>
  </si>
  <si>
    <t>Printer        1        unit
Ink Epson L3110, 003 Black        3        pcs
Ink Epson L3110, 003 Cyan        2        pcs
Ink Epson L3110, 003 Magenta        2        pcs
Ink Epson L3110, 003 Yellow        2        pcs</t>
  </si>
  <si>
    <t>Various office supplies (20 pack Bathroom Tissue Rolls, 3 ply, 12 rolls/pack., et.al)</t>
  </si>
  <si>
    <t>To be used for the trainings/ seminars conduct by the HRMS for 2023.</t>
  </si>
  <si>
    <t>1 unit Smart TV</t>
  </si>
  <si>
    <t>To be used in the Budget Section</t>
  </si>
  <si>
    <t>25 pcs Plastic Box Storage Containers 120 L</t>
  </si>
  <si>
    <t>To be used at the Accounting Section</t>
  </si>
  <si>
    <t>Various office supplies (Folder Green 100pc; ET.AL)</t>
  </si>
  <si>
    <t>to be used in the Human Resource Management Section for CY 2023</t>
  </si>
  <si>
    <t>50 L  CYLINDRICAL GARBAGE BIN	28	unit
12 L TRASH BIN WITH PEDAL	50	unit
GARBAGE BAG (EXTRA LARGE) 37"x 40", XL, 10 pcs. per roll	100	rolls
GARBAGE BAG (LARGE) 10 pcs. Per roll	100	rolls</t>
  </si>
  <si>
    <t>to be distributed to hallways and toilets of DA RFO 3 New Building in order to allow people to dispose of their waste appropriately, preventing contamination of ther environment and maintain cleanliness of office surroundings</t>
  </si>
  <si>
    <t>1 unit Digital Multi-Function Copier</t>
  </si>
  <si>
    <t>to be used at the Cashier Unit</t>
  </si>
  <si>
    <t>2 units A3 Wi-fi Duplex All-in-One Ink Tank Printer
1 unit Printer Colored</t>
  </si>
  <si>
    <t>to be used in the Accounting Section</t>
  </si>
  <si>
    <t>Various office supplies (ALCOHOL, Ethyl, 500 mL	30	bottle; ET.AL)</t>
  </si>
  <si>
    <r>
      <rPr>
        <sz val="11"/>
        <color rgb="FF000000"/>
        <rFont val="Cambria"/>
      </rPr>
      <t xml:space="preserve">Various office supplies (4 toner cartridge, HP CE285A (HP85A), Black, </t>
    </r>
    <r>
      <rPr>
        <sz val="11"/>
        <color rgb="FF000000"/>
        <rFont val="Cambria"/>
      </rPr>
      <t>et.al</t>
    </r>
    <r>
      <rPr>
        <sz val="11"/>
        <color rgb="FF000000"/>
        <rFont val="Cambria"/>
      </rPr>
      <t>.)</t>
    </r>
  </si>
  <si>
    <t>to be used at the General Services Section</t>
  </si>
  <si>
    <t>Various Office Supplies (Alcohol, Sign Pen Black, Sign Pen Blue, Sign Pen Red,..et.al)</t>
  </si>
  <si>
    <t>To be used in the implementation of the SAAD Project 2023</t>
  </si>
  <si>
    <t>1 unit Subscription (indesign)</t>
  </si>
  <si>
    <t>to be used for PR and Communications submit intended for IEC materials for publication under SAAD Program</t>
  </si>
  <si>
    <t>Various equipment intended for the newly created RPMO SAAD Program for FY 2023</t>
  </si>
  <si>
    <t>to be used for the newly created RPMO SAAD Program for FY 2023</t>
  </si>
  <si>
    <t>Various supplies to be used on Social Preparation Training under SAAD Program in Nueva Ecija and Tarlac area for FY 2023</t>
  </si>
  <si>
    <t>to be used on Social Preparation Training under SAAD Program in Nueva Ecija and Tarlac area for FY 2023</t>
  </si>
  <si>
    <r>
      <rPr>
        <sz val="11"/>
        <rFont val="Cambria"/>
      </rPr>
      <t xml:space="preserve">Various supplies (10 cartridges Toner, 107a, </t>
    </r>
    <r>
      <rPr>
        <u/>
        <sz val="11"/>
        <color rgb="FF1155CC"/>
        <rFont val="Cambria"/>
      </rPr>
      <t>et.al</t>
    </r>
    <r>
      <rPr>
        <sz val="11"/>
        <rFont val="Cambria"/>
      </rPr>
      <t>.)</t>
    </r>
  </si>
  <si>
    <t>to be used in Property Office</t>
  </si>
  <si>
    <t>1 unit Laser Printer, 8 pcs Toner Cartridge (black) HP 206A;3 pcs Toner Cartridge (cyan) HP 206A; et al</t>
  </si>
  <si>
    <t>To be use in the the Accounting Section.</t>
  </si>
  <si>
    <t>Bond Paper Legal - 120 reams; Bond Paper A4 - 84 reams</t>
  </si>
  <si>
    <t>To be use in the Registry System for Basic Sectors in Agriculture (RSBSA) RPMO</t>
  </si>
  <si>
    <t>32GB 4800MT/s DDR5 CL38 SODIMM Laptop Memory - 2 sticks ; '32GB  DDR4 SODIMM Laptop Memory - 1 stick</t>
  </si>
  <si>
    <t>To be used in the upgrading of Laptop memory being use in the processing of various data in RSBSA component 1 and 2.</t>
  </si>
  <si>
    <r>
      <rPr>
        <sz val="11"/>
        <rFont val="Cambria"/>
      </rPr>
      <t xml:space="preserve">Various Office Supplies (40 reams Paper, Multi Purpose (A4- substance 20); </t>
    </r>
    <r>
      <rPr>
        <u/>
        <sz val="11"/>
        <color rgb="FF1155CC"/>
        <rFont val="Cambria"/>
      </rPr>
      <t>ET.AL</t>
    </r>
    <r>
      <rPr>
        <sz val="11"/>
        <rFont val="Cambria"/>
      </rPr>
      <t>))</t>
    </r>
  </si>
  <si>
    <t>To be use in the the Research Division.</t>
  </si>
  <si>
    <r>
      <rPr>
        <sz val="11"/>
        <rFont val="Cambria"/>
      </rPr>
      <t xml:space="preserve">Various Training Supplies (150 pcs. Notebook; </t>
    </r>
    <r>
      <rPr>
        <u/>
        <sz val="11"/>
        <color rgb="FF1155CC"/>
        <rFont val="Cambria"/>
      </rPr>
      <t>ET.AL</t>
    </r>
    <r>
      <rPr>
        <sz val="11"/>
        <rFont val="Cambria"/>
      </rPr>
      <t>))</t>
    </r>
  </si>
  <si>
    <t>Training supplies to be used in the various trainings of Institutional Development Unit</t>
  </si>
  <si>
    <r>
      <rPr>
        <sz val="11"/>
        <rFont val="Cambria"/>
      </rPr>
      <t xml:space="preserve">Various supplies (5 pack Bathroom tissue rolls, 3 ply, 12 rolls/pack, </t>
    </r>
    <r>
      <rPr>
        <u/>
        <sz val="11"/>
        <color rgb="FF1155CC"/>
        <rFont val="Cambria"/>
      </rPr>
      <t>et.al</t>
    </r>
    <r>
      <rPr>
        <sz val="11"/>
        <rFont val="Cambria"/>
      </rPr>
      <t>.)</t>
    </r>
  </si>
  <si>
    <t>IAS</t>
  </si>
  <si>
    <t>For official use at the office of the Internal Audit Services (IAS)</t>
  </si>
  <si>
    <t>Various supplies (Bond Paper, Multi-purpose (A4) 70gsm/subs 20        30 ream, et.al.)</t>
  </si>
  <si>
    <t>For the supply of Organic Agriculture Program</t>
  </si>
  <si>
    <t>Furniture/Fixture</t>
  </si>
  <si>
    <r>
      <rPr>
        <sz val="11"/>
        <color rgb="FF000000"/>
        <rFont val="Cambria"/>
      </rPr>
      <t>Fixture/Furniture (3 staff standard office workstation cubicle w/desk;    Mobile  Pedestal 3 Drawer ;     High Back Executive Chair with Footrest</t>
    </r>
    <r>
      <rPr>
        <u/>
        <sz val="11"/>
        <color rgb="FF1155CC"/>
        <rFont val="Cambria"/>
      </rPr>
      <t>ET.AL</t>
    </r>
    <r>
      <rPr>
        <sz val="11"/>
        <color rgb="FF000000"/>
        <rFont val="Cambria"/>
      </rPr>
      <t>)</t>
    </r>
  </si>
  <si>
    <t>to be used in the office of the SAAD Cy 2023</t>
  </si>
  <si>
    <t>Norina David</t>
  </si>
  <si>
    <t>Office Equipment</t>
  </si>
  <si>
    <t>5 units Deskstop PC
5 units Laptop</t>
  </si>
  <si>
    <t>Various Office Supplies and Equipment 
(2 units WebCam, ET. AL)</t>
  </si>
  <si>
    <t>To be used as supplies under Program Management Office of Special Area for Agricultural Development Program for FY2023</t>
  </si>
  <si>
    <t>Various Office Equipment 
(1 unit Refrigerator, ET. AL)</t>
  </si>
  <si>
    <t>To be used to store biologics/vaccines/medicines intended for the distribution of livestock livehood poject to SAAD recipients</t>
  </si>
  <si>
    <t>Various Office Equipment 
(2 units Projector, ET. AL)</t>
  </si>
  <si>
    <t>Supply and Delivery of equipment inteded for the newly created RPMO SAAD Program for 2023.</t>
  </si>
  <si>
    <t>1 unit Multimedia Monitor</t>
  </si>
  <si>
    <t>to be used for information officer intended for clientele under new Porgram Management Office of the SAAD Program</t>
  </si>
  <si>
    <t>Office Supplies/Equipment 
(Power extension wheel, water dispenser)</t>
  </si>
  <si>
    <t>To be used as supplies under Prorgram Management Office of Special Area for Agricultural Development Program for FY 2023.</t>
  </si>
  <si>
    <t>1-24-23</t>
  </si>
  <si>
    <t>2023-01-0361</t>
  </si>
  <si>
    <t>Delivery and installation of 2 units Air Conditioner</t>
  </si>
  <si>
    <t>to be used in the office of the SAAD CY 2023</t>
  </si>
  <si>
    <t>Fixture and Furniture 		
   4-Staff Standard Office Workstation Cubicle with Desk 	2	sets
    High Back Executive Chair with Footrest	3	pcs
    Executive L-Shape Table	2	pc
    High Back Office Chair	8	pcs
    4-Doors wall hanging file cabinet	3	sets
    7-panel modern screen partition/folding screen movement screen	1	set</t>
  </si>
  <si>
    <t xml:space="preserve">1        unit Corn husker Sheller         </t>
  </si>
  <si>
    <t>To be distributed in the beneficiaris of livelihood project under SAAD Program CY 2023</t>
  </si>
  <si>
    <t>Cellphone	3	unit
Tablet	3	unit</t>
  </si>
  <si>
    <t>to be used during IT Database and geo-tagging /referecing under program management unit CY 2023</t>
  </si>
  <si>
    <t>6 units Printer, 2 untis Document Scanner, 1 unit Monochrome Printer,. et al.</t>
  </si>
  <si>
    <r>
      <rPr>
        <sz val="11"/>
        <color rgb="FF000000"/>
        <rFont val="Cambria"/>
      </rPr>
      <t xml:space="preserve">5 pcs Cork Board for Wall 24"x36" Brown; </t>
    </r>
    <r>
      <rPr>
        <u/>
        <sz val="11"/>
        <color rgb="FF1155CC"/>
        <rFont val="Cambria"/>
      </rPr>
      <t>ET.AL</t>
    </r>
    <r>
      <rPr>
        <sz val="11"/>
        <color rgb="FF000000"/>
        <rFont val="Cambria"/>
      </rPr>
      <t xml:space="preserve"> </t>
    </r>
  </si>
  <si>
    <t>To be used during the Training under SAAD Program CY 2023.</t>
  </si>
  <si>
    <t>Freezer	2	Units</t>
  </si>
  <si>
    <t>Laser Printer (AIO)        2        unit
Laser Toner Cartridge, HP 107A Black        6 cart</t>
  </si>
  <si>
    <t>To be used in the  Bids and Awards Committee Office</t>
  </si>
  <si>
    <t>2 unit Printer</t>
  </si>
  <si>
    <t>1 unit 2-Door Top Freezer No-Frost Refrigerator</t>
  </si>
  <si>
    <t>8 units All-in-One Printer</t>
  </si>
  <si>
    <t>2 units Desktop Computer with a Monitor and Not Assembled
1 unit Projector</t>
  </si>
  <si>
    <t>To be used during the conduct of various trainings and during the implementation of various projects and activities under Rice Program</t>
  </si>
  <si>
    <t>2 units Laptop Computer (Not Assembled)</t>
  </si>
  <si>
    <t>1 unit 2.5 Hp Split-Type Aircon (Inverter)</t>
  </si>
  <si>
    <t>2 units Computer Desktop with Monitor</t>
  </si>
  <si>
    <t>To be used at National Seed Quality Control Services (NSQCS) Region 3 in support to the Seed Component of the Rice Program</t>
  </si>
  <si>
    <t>Scanner                   4units
Printer Colored        1unit
Laser Printer (AIO)  2units</t>
  </si>
  <si>
    <t>4 units Laptop Computer (Not Assembled)</t>
  </si>
  <si>
    <t>TO BE USED BY THE NATIONAL RICE PROGRAM DURING THE CONDUCT OF VARIOUS TRAININGS AND DURING THE IMPLEMENTATION OF VARIOUS PROJECTS AND ACTIVITIES</t>
  </si>
  <si>
    <t>2 units Air conditioner, 2.0Hp</t>
  </si>
  <si>
    <t>7 units Laptop Computer (Not Assembled)</t>
  </si>
  <si>
    <t>To be distributed to the Provincial Rice Report Officers to be used during the conduct of various trainings and during the implementation of various projects and activities under Rice Program</t>
  </si>
  <si>
    <t>2 units Laptop</t>
  </si>
  <si>
    <t>1 unit Computer Desktop with Monitor</t>
  </si>
  <si>
    <t>To be used by APCO Zambales</t>
  </si>
  <si>
    <t>1 unit Laptop Computer (Not Assembled)</t>
  </si>
  <si>
    <t>To be used during the conduct of various trainings and during the implementation of various projects and activities under Field Operations Division</t>
  </si>
  <si>
    <r>
      <rPr>
        <sz val="11"/>
        <color rgb="FF000000"/>
        <rFont val="Cambria"/>
      </rPr>
      <t xml:space="preserve">15 pcs OTG metal pendrive 128GB type-c usb type c dual pen; </t>
    </r>
    <r>
      <rPr>
        <u/>
        <sz val="11"/>
        <color rgb="FF1155CC"/>
        <rFont val="Cambria"/>
      </rPr>
      <t>ET.AL</t>
    </r>
    <r>
      <rPr>
        <sz val="11"/>
        <color rgb="FF000000"/>
        <rFont val="Cambria"/>
      </rPr>
      <t xml:space="preserve"> </t>
    </r>
  </si>
  <si>
    <t xml:space="preserve">5        units Desktop PC        
1        unit Document Scanner        </t>
  </si>
  <si>
    <t>To be used at Admin and Bids and Awards Committee Office</t>
  </si>
  <si>
    <t>1 unit Laptop and 1 Computer Desktop</t>
  </si>
  <si>
    <t>to be used in the conduct of CENTRAL LUZON LEVEL OF MECHANIZATION ASSESSMENT study</t>
  </si>
  <si>
    <r>
      <rPr>
        <sz val="11"/>
        <color rgb="FF000000"/>
        <rFont val="Cambria"/>
      </rPr>
      <t xml:space="preserve">Various other supplies (3 unit Powerbank, </t>
    </r>
    <r>
      <rPr>
        <u/>
        <sz val="11"/>
        <color rgb="FF1155CC"/>
        <rFont val="Cambria"/>
      </rPr>
      <t>ET.AL</t>
    </r>
    <r>
      <rPr>
        <sz val="11"/>
        <color rgb="FF000000"/>
        <rFont val="Cambria"/>
      </rPr>
      <t>)</t>
    </r>
  </si>
  <si>
    <r>
      <rPr>
        <sz val="11"/>
        <color rgb="FF000000"/>
        <rFont val="Cambria"/>
      </rPr>
      <t xml:space="preserve">Various Office supplies (Genuine Ink 003 Black (65ml)        30 bottle, </t>
    </r>
    <r>
      <rPr>
        <u/>
        <sz val="11"/>
        <color rgb="FF1155CC"/>
        <rFont val="Cambria"/>
      </rPr>
      <t>ET.AL</t>
    </r>
    <r>
      <rPr>
        <sz val="11"/>
        <color rgb="FF000000"/>
        <rFont val="Cambria"/>
      </rPr>
      <t>)</t>
    </r>
  </si>
  <si>
    <t>to be used in the implementation of APCOs DA Programs and Projects to be delivered at DARFO3 Regional Office</t>
  </si>
  <si>
    <t>1 unit Refrigerator</t>
  </si>
  <si>
    <t>to be used in the New Bldg located at SACOP, Brgy. Maimpis, City of San Fernando, Pampanga</t>
  </si>
  <si>
    <t>Laptop	2 units
Document Scanner	 1 unit</t>
  </si>
  <si>
    <t>For implementation of AMAD-Agribusiness Investment and Promotion Section and Market Development Section program and activities, data management and processing</t>
  </si>
  <si>
    <t xml:space="preserve">19 units Geotagging device        </t>
  </si>
  <si>
    <t>To be distributed to RFO3/LGUs Data Collectors in support for the implementation of PRISM project (Field monitoring, real-time data collection through remote sensing, geographic information system (GIS) and smartphone-based surveys) under Rice Program CY 2023</t>
  </si>
  <si>
    <t xml:space="preserve">2 units Lapel Mic  </t>
  </si>
  <si>
    <t>INFO</t>
  </si>
  <si>
    <t>DESKTOP 	1	unit
Digital Camera	1	unit</t>
  </si>
  <si>
    <t>1 unit Digital Multi-Function Photocopier Machine 
5 units Toner cartridge</t>
  </si>
  <si>
    <t>Admin Office</t>
  </si>
  <si>
    <t>To be used at Admin Office</t>
  </si>
  <si>
    <t>Split-Type Aircon	2	unit</t>
  </si>
  <si>
    <t>To be used in the new office of Rice Banner Program</t>
  </si>
  <si>
    <t>1 unit Printer
1 unit Scanner</t>
  </si>
  <si>
    <t>To be used for the implementation of Research Division and Various Projects/ Programs and Ativities</t>
  </si>
  <si>
    <t xml:space="preserve">4 unit 2HP Split-Type AC Inverter with Installation </t>
  </si>
  <si>
    <t xml:space="preserve">to be used in Technology Extension Center at CLIARC-UD, Magalang, Pampanga </t>
  </si>
  <si>
    <t>1 unit Laptop</t>
  </si>
  <si>
    <t>x</t>
  </si>
  <si>
    <t>to be used in the data consolidationm collation and analysis of Participatory Performance Testing and Validation-Researchers Managed Trials under NextGen Project and other Rice R4D Projects</t>
  </si>
  <si>
    <t>Desktop PC	1	unit</t>
  </si>
  <si>
    <t>to be used at Agribusiness and Marketing Assistance Division Office</t>
  </si>
  <si>
    <t>Laptop - 2 units</t>
  </si>
  <si>
    <t>to be used in data management of PRIME Project and other administrative works of RCPC</t>
  </si>
  <si>
    <t>All-in-One Printer - 3 units</t>
  </si>
  <si>
    <t>to be used in mass producing of Knowledge Material Kit on Pest Management of Major Crops</t>
  </si>
  <si>
    <t>Desktop PC - 2 units</t>
  </si>
  <si>
    <t>A3 Colour Laser Multifunctional Heavy Duty Photocopier Machine</t>
  </si>
  <si>
    <t>Rice</t>
  </si>
  <si>
    <t>To be used in the Rice Program Office</t>
  </si>
  <si>
    <t>1 unit PRINTER (All-In-One Ink Tank Printer with ADF)
Specifications: Print, Scan, Copy, Faax with ADF
Compact Integrated tank design
Print speeds up to 15.5 ipm for black and 8.8 ipm AUt-Duplex Printing, ADF Capability, Ethernnet &amp; Wifi Direct, Seamless Setup, Borderless Printing up to Legal Size
Spill free ink refilling</t>
  </si>
  <si>
    <t>To be used in the data consolidation, collation and analysis of Participatory Performance Testing and Validation-Reserachers Managed Trials under Nextgen project and other Rice R4D Projects.</t>
  </si>
  <si>
    <t>3 units Fully Automated Air Freshner Dispenser
10 pcs Airfreshner Automatic Refill
Twin (175g)
(Sakura and waterlily; Vanilla and Lavander; Ocean )
"</t>
  </si>
  <si>
    <t>to be used in the Research Division Offices</t>
  </si>
  <si>
    <t>No Frost Inverter Pro-Refrigerator	1	unit</t>
  </si>
  <si>
    <t>1 unit Printer (All-in-One Ink Tank Printer with ADF)</t>
  </si>
  <si>
    <t>to be used in printing of pertinent documents at ROS for Lahar Laden Development</t>
  </si>
  <si>
    <t>1 unit Document Scanner</t>
  </si>
  <si>
    <t>For implementation of AMAD - Marketing Development Section programs and activities, documents management and processing</t>
  </si>
  <si>
    <t>Desktop Computer with a Monitor and Not Assembled	4	units</t>
  </si>
  <si>
    <t>To be used during the conduct of various trainings and duting the implementation of various projects and activities under Rice Program</t>
  </si>
  <si>
    <t>To be used in the data consolidation,collation and analysis of Participatory Performance Testing and Validation -Researchers Managed Trials under NextGen Project and other Rice R4D Projects.</t>
  </si>
  <si>
    <t>1 unit Laptop Computer with backpack (Not Assembled)</t>
  </si>
  <si>
    <t>For official use of Mr. Mario Somera in efficient completing the tasks assigned to him</t>
  </si>
  <si>
    <t>"Multifunction Monochrome Printer, 
 "	1	unit</t>
  </si>
  <si>
    <t>To be used in the administration buiding and to be delivered at Research Outreach Station for Upland Development, Magalang, Pampanga.</t>
  </si>
  <si>
    <t>Turbo High Pressure Cleaner Water Jet Sprayer 1	unit
Floor Polisher 1	unit</t>
  </si>
  <si>
    <t>To be used in the Maintenance of Various R4D Buidings and to be delivered at Research Outreach Station for Upland Development, Magalang, Pampanga.</t>
  </si>
  <si>
    <t>1 unit PRINTER 
(All-In-One Tank printer with ADF)</t>
  </si>
  <si>
    <t>2 units All-in-One Ink Tank Printer</t>
  </si>
  <si>
    <t>1 unit Color Duplex Document Scanner</t>
  </si>
  <si>
    <t>For use in Feeds Section document scanning.</t>
  </si>
  <si>
    <t>LIVESTOCK</t>
  </si>
  <si>
    <t>Materials and Installation of 1 unit Split Type Aircon 1.5Hp at DA driver's quarter</t>
  </si>
  <si>
    <t>ADMIN</t>
  </si>
  <si>
    <r>
      <rPr>
        <sz val="11"/>
        <rFont val="Cambria"/>
      </rPr>
      <t xml:space="preserve">Various Office Supplies (10 bottle Insecticide, </t>
    </r>
    <r>
      <rPr>
        <u/>
        <sz val="11"/>
        <color rgb="FF1155CC"/>
        <rFont val="Cambria"/>
      </rPr>
      <t>et.al</t>
    </r>
    <r>
      <rPr>
        <sz val="11"/>
        <rFont val="Cambria"/>
      </rPr>
      <t>.)</t>
    </r>
  </si>
  <si>
    <t>To be used in Livestock Program CY 2023</t>
  </si>
  <si>
    <r>
      <rPr>
        <sz val="11"/>
        <rFont val="Cambria"/>
      </rPr>
      <t xml:space="preserve">Various office supplies (1 pc laminating machine, </t>
    </r>
    <r>
      <rPr>
        <u/>
        <sz val="11"/>
        <color rgb="FF1155CC"/>
        <rFont val="Cambria"/>
      </rPr>
      <t>et.al</t>
    </r>
    <r>
      <rPr>
        <sz val="11"/>
        <rFont val="Cambria"/>
      </rPr>
      <t>.)</t>
    </r>
  </si>
  <si>
    <t>HALAL</t>
  </si>
  <si>
    <t>2024 Livestock Program</t>
  </si>
  <si>
    <t>to be used for Halal Banner Program in Region 3</t>
  </si>
  <si>
    <t>1 unit Scanner</t>
  </si>
  <si>
    <t>2 pc Printer All-In-One with Built -In Wireless and Ethernet ; Mobile Print and Scan; Auto Document Feeder        
4 set Ink bottle set (BTD60BK; BT5000y; BT5000M; BT5000CY)</t>
  </si>
  <si>
    <t xml:space="preserve">1 unit Scanner	
2 units All-in-One-Printer	</t>
  </si>
  <si>
    <r>
      <rPr>
        <sz val="11"/>
        <color rgb="FF000000"/>
        <rFont val="Cambria"/>
      </rPr>
      <t xml:space="preserve">Various Office Equipment 
ADMIN OFFICE                
1 SET 3 Layer Drawers (.40m X .60m) Steel Type, </t>
    </r>
    <r>
      <rPr>
        <u/>
        <sz val="11"/>
        <color rgb="FF1155CC"/>
        <rFont val="Cambria"/>
      </rPr>
      <t>ET.AL</t>
    </r>
    <r>
      <rPr>
        <sz val="11"/>
        <color rgb="FF000000"/>
        <rFont val="Cambria"/>
      </rPr>
      <t xml:space="preserve"> 
CASHIER OFFICE
13 SETS 3 Layer Drawers (.40mX.60m) Steel Type, </t>
    </r>
    <r>
      <rPr>
        <u/>
        <sz val="11"/>
        <color rgb="FF1155CC"/>
        <rFont val="Cambria"/>
      </rPr>
      <t>ET.AL</t>
    </r>
    <r>
      <rPr>
        <sz val="11"/>
        <color rgb="FF000000"/>
        <rFont val="Cambria"/>
      </rPr>
      <t xml:space="preserve">  </t>
    </r>
  </si>
  <si>
    <t>Admin/ Cashier</t>
  </si>
  <si>
    <t xml:space="preserve">To be used for DA-RFO3 Admin and Cashier Office at DA New Building </t>
  </si>
  <si>
    <r>
      <rPr>
        <sz val="11"/>
        <rFont val="Cambria"/>
      </rPr>
      <t xml:space="preserve">Various office equipment/supplies (1 piece Harddisk, External, 1TB, USB 3.0, (2.5"), </t>
    </r>
    <r>
      <rPr>
        <u/>
        <sz val="11"/>
        <color rgb="FF1155CC"/>
        <rFont val="Cambria"/>
      </rPr>
      <t>ET.AL</t>
    </r>
    <r>
      <rPr>
        <sz val="11"/>
        <rFont val="Cambria"/>
      </rPr>
      <t>)</t>
    </r>
  </si>
  <si>
    <t>2nd  Quarter requirement for official use of COA DARFO3 Team R3-41</t>
  </si>
  <si>
    <t>Wi-Fi All-in-One Ink Tank Printer        1        unit</t>
  </si>
  <si>
    <t>APCO ZAMBALES</t>
  </si>
  <si>
    <t>To be used by APCO Zambales delivered at DA RFO 3 Regional Office</t>
  </si>
  <si>
    <t>2 door top freezer no-frost (HD inventer) refrigerator       1        unit</t>
  </si>
  <si>
    <t>APCO AURORA</t>
  </si>
  <si>
    <t>to be used and deliver at DA-RFO3 Baler Aurora office</t>
  </si>
  <si>
    <t>Projector	1	unit</t>
  </si>
  <si>
    <t>A4 wifi all-in-one ink tank printer with ADF | print, scan, copy, FAX with ADF | USB 2.0, wifi, ethernet (specification)</t>
  </si>
  <si>
    <t>APCO</t>
  </si>
  <si>
    <t>to be used in the implemrntation of APCO NE District 1&amp;2 DA Programs and Project for CY 2023</t>
  </si>
  <si>
    <t>to be used in the implemrntation of APCO NE District 3&amp;4DA Programs and Project for CY 2023</t>
  </si>
  <si>
    <t>LED Tube Daylight Bulb	14	pcs</t>
  </si>
  <si>
    <t>SEEDS</t>
  </si>
  <si>
    <t>For the maintenance of Cold Storage at DA-ROS Tarlac</t>
  </si>
  <si>
    <r>
      <rPr>
        <sz val="11"/>
        <rFont val="Cambria"/>
      </rPr>
      <t xml:space="preserve">Various office supplies (10	ream Bond Paper (Subs 24,80 gsm, A4), </t>
    </r>
    <r>
      <rPr>
        <u/>
        <sz val="11"/>
        <color rgb="FF1155CC"/>
        <rFont val="Cambria"/>
      </rPr>
      <t>ET.AL</t>
    </r>
    <r>
      <rPr>
        <sz val="11"/>
        <rFont val="Cambria"/>
      </rPr>
      <t>)</t>
    </r>
  </si>
  <si>
    <t>RTD for Operation and Extension</t>
  </si>
  <si>
    <t>To be used at the Office of RTD for Operation and Extension</t>
  </si>
  <si>
    <t>Various office supplies (70	reams Paper, Multi Purpose A4, 80gsm, ET.AL)</t>
  </si>
  <si>
    <t>BAC Office</t>
  </si>
  <si>
    <t>1 unit Bottom Load Hot, Normal, and Cold Water Dispenser</t>
  </si>
  <si>
    <t>to be used in the new office building of Rice Banner Program</t>
  </si>
  <si>
    <t>3 units Printer</t>
  </si>
  <si>
    <t>Wi-Fi All-In-One Ink Tank Printer with ADF        2        units</t>
  </si>
  <si>
    <t>Solid State  Drive (SSD) 2.5 inch	6	unit
Uninterruptible Power Supply ( UPS)	6	unit
Extension Cord heavy duty (5 meters ) 6 port with individual switch	5	piece</t>
  </si>
  <si>
    <t>To be used for the upgrading and repair of outdated computer in the Seed Component</t>
  </si>
  <si>
    <t>Uninterruptible Power Supply (UPS)        19        units</t>
  </si>
  <si>
    <t>To be used by Rice Program Personnel</t>
  </si>
  <si>
    <t>STO AMIA</t>
  </si>
  <si>
    <t>1 unit Digital Camera</t>
  </si>
  <si>
    <t>to be used at RAFIS</t>
  </si>
  <si>
    <t>2022-10-0033 (2023)</t>
  </si>
  <si>
    <t>22 Airconditioning Units for New DA Building</t>
  </si>
  <si>
    <t>to be used at the New DA RFO III Building at Diosdado Gov't Center, Brgy Maimpis, CSFP for FY 2023</t>
  </si>
  <si>
    <t>Supply, Delivery and Installation of Roller Blinds</t>
  </si>
  <si>
    <t>2022-10-0034 (2023)</t>
  </si>
  <si>
    <r>
      <rPr>
        <sz val="11"/>
        <color rgb="FF000000"/>
        <rFont val="Cambria"/>
      </rPr>
      <t xml:space="preserve">Various furnitures for the new DA Building (1 set Department Conference Table Combined with 6 Seater Covered Cusion Seat, </t>
    </r>
    <r>
      <rPr>
        <u/>
        <sz val="11"/>
        <color rgb="FF1155CC"/>
        <rFont val="Cambria"/>
      </rPr>
      <t>ET.AL</t>
    </r>
    <r>
      <rPr>
        <sz val="11"/>
        <color rgb="FF000000"/>
        <rFont val="Cambria"/>
      </rPr>
      <t xml:space="preserve"> )</t>
    </r>
  </si>
  <si>
    <t>Supply and delivery of furnitures to be used in the New DA-RFO 3 Building</t>
  </si>
  <si>
    <t>2 unit SMART TV</t>
  </si>
  <si>
    <t>to be used at the Budget Section</t>
  </si>
  <si>
    <t>Aircon Wall Mounted Split Type Inverter - 2 units ; Aircon Floor Mounted Split Type 3.0 Tons / 4.0 HP  - 1 unit</t>
  </si>
  <si>
    <t>To be use in the new DA RFO 3 building to ensure that the server is well air conditioned to be able to function smoohtly</t>
  </si>
  <si>
    <t>Pick-up Roller Assembly (FG3-4043-000000)	1	unit
Pad, Separation Foam Ply (FL3-3239-000000)	1	unit
Paper Pick-up Assembly (FM3-9277-010000)	1	unit
Paper Pick-up Assembly (FM3-9372-020000)	1	unit
Fixing Assembly (FM4-8445-020000)	1	unit</t>
  </si>
  <si>
    <t>to be used for the repair and maintenance of Photocopier machine used at the Admin Office</t>
  </si>
  <si>
    <t>Desktop Monitor        2        Unit
Desktop System Unit        1        Unit
A3 Wi-fi nDuplex All in one Ink Tank Printer        1        Unit
UPS Power Supply        2        Unit</t>
  </si>
  <si>
    <t>1 unit Electronic Typewriter Machine</t>
  </si>
  <si>
    <r>
      <rPr>
        <sz val="11"/>
        <color rgb="FF000000"/>
        <rFont val="Cambria"/>
      </rPr>
      <t xml:space="preserve">Various office equipment (Colored printer, </t>
    </r>
    <r>
      <rPr>
        <u/>
        <sz val="11"/>
        <color rgb="FF1155CC"/>
        <rFont val="Cambria"/>
      </rPr>
      <t>et.al</t>
    </r>
    <r>
      <rPr>
        <sz val="11"/>
        <color rgb="FF000000"/>
        <rFont val="Cambria"/>
      </rPr>
      <t>.)</t>
    </r>
  </si>
  <si>
    <t>Desktop PC - 4 units</t>
  </si>
  <si>
    <t>Digital Multi Function PhotoCopier Machine	1	Unit
Toner Cartridge	5	Unit</t>
  </si>
  <si>
    <t>Records Unit</t>
  </si>
  <si>
    <t>Desktop PC	1	Unit</t>
  </si>
  <si>
    <t>to be used at the General Service Section</t>
  </si>
  <si>
    <t>Laptop -  1  Unit</t>
  </si>
  <si>
    <t>to be used for the study on the various projects implemented in the station.</t>
  </si>
  <si>
    <t>2 units Laptop PC</t>
  </si>
  <si>
    <t xml:space="preserve">To be used for the enhancement of clusters development plan under F2C2 </t>
  </si>
  <si>
    <t>Inkjet Printer        4        UNIT</t>
  </si>
  <si>
    <t>For the use of F2C2 staff in office works and other programs under F2C2 program</t>
  </si>
  <si>
    <t>5 pcs Laptop PC</t>
  </si>
  <si>
    <t>To be used for the enhancement of existing Cluster development plans and formulation of CDP for succeeding batches of F2C2 clusters</t>
  </si>
  <si>
    <r>
      <rPr>
        <sz val="11"/>
        <color rgb="FF000000"/>
        <rFont val="Cambria"/>
      </rPr>
      <t xml:space="preserve">Various Office Equipment (3 units Printer A3; </t>
    </r>
    <r>
      <rPr>
        <u/>
        <sz val="11"/>
        <color rgb="FF1155CC"/>
        <rFont val="Cambria"/>
      </rPr>
      <t>ET.AL</t>
    </r>
    <r>
      <rPr>
        <sz val="11"/>
        <color rgb="FF000000"/>
        <rFont val="Cambria"/>
      </rPr>
      <t>)</t>
    </r>
  </si>
  <si>
    <t>To be used in preparation of Detailed Engineering Design (DED) of RAED office</t>
  </si>
  <si>
    <t>STO-AFES</t>
  </si>
  <si>
    <r>
      <rPr>
        <sz val="11"/>
        <color rgb="FF000000"/>
        <rFont val="Cambria"/>
      </rPr>
      <t xml:space="preserve">Various office supplies (inks and toners, </t>
    </r>
    <r>
      <rPr>
        <u/>
        <sz val="11"/>
        <color rgb="FF1155CC"/>
        <rFont val="Cambria"/>
      </rPr>
      <t>et.al</t>
    </r>
    <r>
      <rPr>
        <sz val="11"/>
        <color rgb="FF000000"/>
        <rFont val="Cambria"/>
      </rPr>
      <t>.)</t>
    </r>
  </si>
  <si>
    <t>for use in RAED office</t>
  </si>
  <si>
    <t>REGULAR-PSS</t>
  </si>
  <si>
    <r>
      <rPr>
        <sz val="11"/>
        <color rgb="FF000000"/>
        <rFont val="Cambria"/>
      </rPr>
      <t xml:space="preserve">Various Office Supplies (35 ream Paper, Multi Purpose, </t>
    </r>
    <r>
      <rPr>
        <u/>
        <sz val="11"/>
        <color rgb="FF1155CC"/>
        <rFont val="Cambria"/>
      </rPr>
      <t>ET.AL</t>
    </r>
    <r>
      <rPr>
        <sz val="11"/>
        <color rgb="FF000000"/>
        <rFont val="Cambria"/>
      </rPr>
      <t>)</t>
    </r>
  </si>
  <si>
    <t>to be used for various project the Station at DA CLIARC-UD Magalang for 2023</t>
  </si>
  <si>
    <t>Supply, Delivery and Installation of Table Tops		
Specifications:		
Melamine Laminate &amp; MDF Wood		
1.30m x 0.60m	4	pcs
1.45m x 0.60m	2	pcs
2.15m x 0.60m	1	pcs
1.40m x 0.60m	3	pcs
1.10m x 0.60m	2	pcs
1.35m x 0.60m	2	pcs</t>
  </si>
  <si>
    <t>To be used at New DA-RFO3  Building Field Operations Division (FOD) Office</t>
  </si>
  <si>
    <r>
      <rPr>
        <sz val="11"/>
        <color rgb="FF000000"/>
        <rFont val="Cambria"/>
      </rPr>
      <t xml:space="preserve">Various Office Supplies (50 ream Bond Paper, Multi-purpose (A4) 70gsm/subs 20, </t>
    </r>
    <r>
      <rPr>
        <u/>
        <sz val="11"/>
        <color rgb="FF1155CC"/>
        <rFont val="Cambria"/>
      </rPr>
      <t>ET.AL</t>
    </r>
    <r>
      <rPr>
        <sz val="11"/>
        <color rgb="FF000000"/>
        <rFont val="Cambria"/>
      </rPr>
      <t>)</t>
    </r>
  </si>
  <si>
    <t>To be used in the Office of  Field Operations Division.</t>
  </si>
  <si>
    <t xml:space="preserve">7	unit Split type aircondition unit, 2hp	
R32 Refrigerant, Full 5D DC Inverter		
Applicable Unloaded Area 20sqm-35sqm		
Fast Cooling, 10-hour Automatic Power Off		
With installation		</t>
  </si>
  <si>
    <t>to be used in Laboratories, Admin Office and Dormitory of RCPC</t>
  </si>
  <si>
    <t>Repair and Maintenance Building
Modular Partition for Newly Renovated RCPC Office</t>
  </si>
  <si>
    <t>to be installed at newly renovated RCPC Admin Office</t>
  </si>
  <si>
    <t>Various Office Equipments (Audio Equipment Cabinet        1 unit; ET.AL)</t>
  </si>
  <si>
    <t>to be used during seminar, trainings, meeting at DA RCPC Training Hall</t>
  </si>
  <si>
    <t>NOAP</t>
  </si>
  <si>
    <t>"Dektop (System Unit Only)
Specifications
OS Window 11 pro
Ryzen 5 5600G 3.9-4.4GHZ 6c/12T Processor
Chipset B450M or Higher
I/0 Front Panels : USB 3.0x2+ HD Audio
16 GB DDR43600MHZ RAM
1 TB SSD M.2 NVMVe Storage
500w 80 plus Bronze ATX PSU
Keyboard/Mouse bundle and 500W AVR"	4	units
"Monitor
Specifications 
27"" IPS FHD 1920X1080@75HZ HDMI MONITOR"	4	units</t>
  </si>
  <si>
    <t>For supply and delivery of desktop parts to new office under OAP 2023.</t>
  </si>
  <si>
    <t>Agriculture and Forestry Equipment</t>
  </si>
  <si>
    <t>1 unit Hand tractor with trailer and implements</t>
  </si>
  <si>
    <t>1 unit Multi-function tiller/Cultivator</t>
  </si>
  <si>
    <t>5 units Rice huller</t>
  </si>
  <si>
    <t>7 units Shallow Tube Well (Pump and Engine set)</t>
  </si>
  <si>
    <t xml:space="preserve">Various Equipment for the establishment of OA Hub </t>
  </si>
  <si>
    <t>1 unit Portable Rice Mill and Accessories</t>
  </si>
  <si>
    <t>To be used for OA Hardin ng Buhay research and production in DA-CLIARCLD, Paraiso, Tarlac City</t>
  </si>
  <si>
    <t>1 unit  FOUR WHEEL TRACTOR TRAILER</t>
  </si>
  <si>
    <t>1 unit  MULTI-PURPOSE SHREDDER</t>
  </si>
  <si>
    <t>1 unit Hauling Truck (Compact-Type)</t>
  </si>
  <si>
    <t>for CY 2023 support to DA Stations of Corn Program</t>
  </si>
  <si>
    <t>1 unit Pneumatic Four-row Planter</t>
  </si>
  <si>
    <t xml:space="preserve">For CY 2023 Farm Machinery of Corn Program to minimize cost of production and increase efficiency in planting </t>
  </si>
  <si>
    <t>7 units Multi-Crop Combined Harvester</t>
  </si>
  <si>
    <t>For CY 2023 Farm Mechanization of Corn Program for distribution to qualified farmers organization regionwide to hasten and improve efficiency of harvesting activities.</t>
  </si>
  <si>
    <t>7 units Four-Wheel Tractor</t>
  </si>
  <si>
    <t xml:space="preserve">For CY 2023 Farm Mechanization of Corn Program for distribution to qualified farmer's organization regionwide to hasten land preparation activities, lessen labor cost and improve farm productivity </t>
  </si>
  <si>
    <t xml:space="preserve">1 unit Four-Wheel Tractor </t>
  </si>
  <si>
    <t>4 units - Hammer Mill</t>
  </si>
  <si>
    <t xml:space="preserve">for CY 2023 Post harvest facilities of Corn Program to be distributed to qualified farmers in Value  adding </t>
  </si>
  <si>
    <t>2 units Forage Chopper</t>
  </si>
  <si>
    <t>For CY 2023 Farm Machinery of Corn Program to be distributed to qualified farmers, in value adding and processing of corn biomass</t>
  </si>
  <si>
    <t xml:space="preserve">2 units Multi-Grain Fast Dryer </t>
  </si>
  <si>
    <t>For CY 2023 Post-harvest Facilities of Corn Program for drying of corn to minimize post-harvest losses and maintain its high quality.</t>
  </si>
  <si>
    <t xml:space="preserve">100 units Engine and Pump for Shallow Tube Well </t>
  </si>
  <si>
    <t xml:space="preserve">in support to Irrigation Network Services of Corn Program for CY 2023 to improve crop productivity </t>
  </si>
  <si>
    <t>27 units Collapsible Dryer</t>
  </si>
  <si>
    <t xml:space="preserve"> for Drying of Corn Kernels and Cassava Granules to Minimize Post-harvest losses and maintain its high Quality under Corn Program for CY 2023</t>
  </si>
  <si>
    <t>2023-01-0113</t>
  </si>
  <si>
    <t>Dr. Eduardo Lapuz, Jr.</t>
  </si>
  <si>
    <t>14 units Multi-Crop Drying Pavement</t>
  </si>
  <si>
    <t>for CY 2023 Post-harvest Facilities of Corn Program for drying of corn kernels and cassava granules to minimize post-harvest losses and maintain its high quality.</t>
  </si>
  <si>
    <t xml:space="preserve">1 unit corn husker-Sheller </t>
  </si>
  <si>
    <t>360,000.00
(savings from AMEFSS)</t>
  </si>
  <si>
    <t>to be distributed to corn farmers regionwide under corn program for CY 2023</t>
  </si>
  <si>
    <t>32 units Mechnical grain dryer</t>
  </si>
  <si>
    <t>For distribution to qualified farmer association/group recipients in improving efficiency of land preparation to further enhance rice productivity in Central Luzon this CY  2022</t>
  </si>
  <si>
    <t>150 UNITS Pump and Engine Sets for STW</t>
  </si>
  <si>
    <r>
      <rPr>
        <sz val="11"/>
        <rFont val="Cambria"/>
      </rPr>
      <t xml:space="preserve">1 unit Unmanned Aerial Vehicle with various accessories and other attachement (Multi-purpose drone, </t>
    </r>
    <r>
      <rPr>
        <u/>
        <sz val="11"/>
        <color rgb="FF1155CC"/>
        <rFont val="Cambria"/>
      </rPr>
      <t>ET.AL</t>
    </r>
    <r>
      <rPr>
        <sz val="11"/>
        <rFont val="Cambria"/>
      </rPr>
      <t>)</t>
    </r>
  </si>
  <si>
    <t>To be used for direct seeding and wide-range spraying of foliar fertilizer/pesticides</t>
  </si>
  <si>
    <t xml:space="preserve">8 unit Hand Tractor with Complete Accessories	</t>
  </si>
  <si>
    <t>1,200,000
Savings</t>
  </si>
  <si>
    <t>For distribution to qualified farmer association/group recipients in improving efficiency of land preparation to further enhance rice productivity in Central Luzon this CY  2023</t>
  </si>
  <si>
    <t xml:space="preserve">5 unit Four-Wheel Drive Tractor        </t>
  </si>
  <si>
    <t>7,500,000
Savings</t>
  </si>
  <si>
    <t>Pump and Engine Sets for STW		
Lot 1: Engine	38	unit
Lot 2: Pump	38	unit</t>
  </si>
  <si>
    <t>3,040,000
Savings</t>
  </si>
  <si>
    <t>for distribution to qualified farmer association/group recipients as supplement to irrigation in support to Central Luzon's rice production this CY 2023</t>
  </si>
  <si>
    <t>Pump and Engine Sets for STW                
Lot 1: Engine        35        unit
Lot 2: Pump        35        unit</t>
  </si>
  <si>
    <t xml:space="preserve">For distribution to qualified farmer association/group recipients as supplement to irrigation in support to Central Luzon's rice production this CY 2023
</t>
  </si>
  <si>
    <t>3 unit Hauling Vehicle</t>
  </si>
  <si>
    <t>For distribution to OA stakeholders in  support to Organic Agriculture Program for year 2023.</t>
  </si>
  <si>
    <t>20 units Walking Type Agriculture Tractor (Pull)</t>
  </si>
  <si>
    <t>2022-12-0106 (2023)</t>
  </si>
  <si>
    <t>6 units Pump and Engine (Shallow Tube Well)</t>
  </si>
  <si>
    <t>4 units Multi-Function Tiller/Cultivator</t>
  </si>
  <si>
    <t>2022-12-0104 (2023)</t>
  </si>
  <si>
    <t>2 units Egg Incubator</t>
  </si>
  <si>
    <t>for supply and delivery of Egg Incubator for Distribution to Beneficiaries of Poultry Livelihood Projects under SAAD Program for CY 2023</t>
  </si>
  <si>
    <t>38 units Knapsack Sprayer with Battery</t>
  </si>
  <si>
    <t>For Supply &amp; Delivery of Knapsack Sprayer for Distribution to Beneficiaries of Corn Livelihood Projects under SAAD Program for CY 2023</t>
  </si>
  <si>
    <t>2 pcs Egg Incubator</t>
  </si>
  <si>
    <t xml:space="preserve">40	sets Poultry Layer Galvanized Steel Cage  (3 tier 48-50 heads capacity Half-A frame (1.88x1.05x1.5m (LxWxH)	</t>
  </si>
  <si>
    <t>For supply &amp; delivery of materials , to be used by the 20 beneficiaries of livelihood project under SAAD Program CY 2023</t>
  </si>
  <si>
    <t>for distribution to the beneficiaries of livelihood projects under SAAD Program CY 2023.</t>
  </si>
  <si>
    <t>NFT Channel A- Frame Hydroponics Stand Set - 100 sets ; NFT Channel  A-Frame Hydroponics Stand Set  - 42 sets</t>
  </si>
  <si>
    <t>For supply and delivery of NFT Frame for Food Production Component under SAAD Program for CY 2023.</t>
  </si>
  <si>
    <t>3 units Hauling Truck (compact-type)</t>
  </si>
  <si>
    <t>to be used un the delivery of various inputs to be provided to farmers in Region III</t>
  </si>
  <si>
    <t>29 units Walking-type Agricultural Tractor (Rotary Tilling Type)</t>
  </si>
  <si>
    <t xml:space="preserve"> For distribution to the Vegetable Growers Association of Region III under HVCDP for FY 2023 Regular Program</t>
  </si>
  <si>
    <t>2,025 units Knapsack Sprayer with Battery</t>
  </si>
  <si>
    <t>For distribution to the Vegetable Growers Association in Region III under HVCDP for FY 2023 Regular Program</t>
  </si>
  <si>
    <t>5 units Four-Wheel Tractor</t>
  </si>
  <si>
    <t>4 units Walking-type Agricultural Tractor (Rotary Tilling Type)</t>
  </si>
  <si>
    <t>11 units Wind Pump</t>
  </si>
  <si>
    <t>In support to the Vegetable Growers Association in Region III under HVCDP for FY 2023 Regular Program</t>
  </si>
  <si>
    <t>Lot 1: Engine (79 units)
Lot 2: Pump (78 units)</t>
  </si>
  <si>
    <t>Pump and Engine - Shallow Tube Well (STW)
Lot 1: Engine (4 units)
Lot 2: Pump (4 units)</t>
  </si>
  <si>
    <t>5 units - Walking Type Agricultural Tractor (Rotary Tilling Type)</t>
  </si>
  <si>
    <t>1,247,400.00
Repeat Order</t>
  </si>
  <si>
    <t>1 247,400
Repeat Order</t>
  </si>
  <si>
    <t>6 units Knapsack Sprayer with Battery</t>
  </si>
  <si>
    <t>10,125.00
(savings)</t>
  </si>
  <si>
    <t>1 unit Coffee Espresso Machine</t>
  </si>
  <si>
    <t>107,080.00
(savings)</t>
  </si>
  <si>
    <t>for distribution to the Coffee Growers Association under the FY 2023 REgular Program of the HVCDP</t>
  </si>
  <si>
    <t>3 units Multi-Function Tiller/Cultivator</t>
  </si>
  <si>
    <t>1/25/23</t>
  </si>
  <si>
    <t>Shredder (Feed Grass Chaff Cutter)</t>
  </si>
  <si>
    <t>Pellitizing Machine</t>
  </si>
  <si>
    <t>60 units Knapsack Sprayer with Battery</t>
  </si>
  <si>
    <t xml:space="preserve"> To be distributed to the identified AMIA Villages for the establishment/enhancement of livelihood.</t>
  </si>
  <si>
    <t>4KS</t>
  </si>
  <si>
    <t>Knapsack Sprayer	349	units</t>
  </si>
  <si>
    <t>for distribution to the Indigenous People Group of Region 3 under DA-4Ks Program  CY 2023</t>
  </si>
  <si>
    <t>For CY 2023 support to Livestock Program</t>
  </si>
  <si>
    <t>ICT Equipment/Supplies</t>
  </si>
  <si>
    <t>Laptop PC - 13 units</t>
  </si>
  <si>
    <t>To be used in the processing of GPX files/tracks under RSBSA Component 2 : Georeferencing Activity</t>
  </si>
  <si>
    <t>Laptop PC - 11 units &amp; 1 unit Laptop PC</t>
  </si>
  <si>
    <t>To be used in the RSBSA Updating Profiling Component in the processing of large datasets, deduplication/matching, data extractions, data quality assurance checking and validation of FFRS records.</t>
  </si>
  <si>
    <t>Desktop PC - 9 units; Monitor - 6 units</t>
  </si>
  <si>
    <t>March 2023</t>
  </si>
  <si>
    <t>To be used in the RSBSA Georeferencing Activity in processing GPX files and other related files</t>
  </si>
  <si>
    <t xml:space="preserve">24-Port  &amp; 16-Port Gigabit Network Switch Rackmountable; 8-Port Gigabit Network Desktop Switch; AccessPoint; Cat6e 305 Meters 23AWG; 100pcs Passthru Ez Rj45 Connector </t>
  </si>
  <si>
    <t>To be used in the network infrastructure of the New DA-RFO III Building</t>
  </si>
  <si>
    <t>Various Office Supplies (Pencil, Bond Paper Legal, Bond Paper A4, Stapler Heavy Duty,..etc)</t>
  </si>
  <si>
    <t>To be used in the RSBSA RPMO</t>
  </si>
  <si>
    <t>Laptop PC, Laptop PC, Handheld GPS Device, Smart &amp; Quick Charger with 3-color LED with Rechargable AA Battery set of 4 (Black), Set-of-4 Original Rechargeable Battery (Extra), Silicon Protective Case Cover+ Soft PET Screen Protector Protective Film for Garmin eTrex 22x, Minimalist Wireless Illuminated Keyboard, Wireless Performance Mouse with Ultra-fast Scrolling</t>
  </si>
  <si>
    <t>To be used in the RSBSA National Program Monitoring Office (NPMO) and RSBSA Regional Program Monitoring Office (RPMO) under Profiling and Georeferencing Component.</t>
  </si>
  <si>
    <t>11 units Laptop PC</t>
  </si>
  <si>
    <t>To be used in the RSBSA Georeferencing Activity in Processing of GPX files and Mapping of the Production Areas of Different Commodities in the Municipalities/Cities covered by Georeferencing Activity</t>
  </si>
  <si>
    <t>Desktop PC (64GB RAM) - 3 units, Desktop PC (32GB RAM) - 2 units &amp; 9 units Extra Monitor (For Dual Monitor Set-ups)</t>
  </si>
  <si>
    <t xml:space="preserve"> To be used in the ICTU in the development of various information systems and RSBSA RPMO in the processing of GIS files.</t>
  </si>
  <si>
    <t>Laptop - 6 units</t>
  </si>
  <si>
    <t>To be used in the ICTU, RSBSA RPMO and PMED.</t>
  </si>
  <si>
    <t>1 unit Network Attached Storage (NAS), 12 units NAS Hard Drive, 4 units Server Unit, 2 units UPS</t>
  </si>
  <si>
    <t>2023 STO ICT Management</t>
  </si>
  <si>
    <t xml:space="preserve">To be used in the ICTU Office for the housing and data backup of ENGAS, FCAIMS, DTMS, ICTIMS </t>
  </si>
  <si>
    <t>1 unit Laser Projector, 3 units Document Scanner, 5 units Printer, 1 unit Portable Printer, 1 unit Paper Shredder, 4 units Barebone Router, 1 unit HDMI Wireless Transmitter and Receiver Set</t>
  </si>
  <si>
    <t>To be used in the RSBSA RPMO and ICTU Office.</t>
  </si>
  <si>
    <t>Various ICT Supplies (USB Card Reader USB 3.0 Hub, UME 3M VGA male to VGA male Cable, USB-C TYPE C To HDMI USB Hub,...etc)</t>
  </si>
  <si>
    <t>To be used in the ICTU Office for the maintenance of ICT Equipments and Network of DA-RFO III.</t>
  </si>
  <si>
    <t>Desktop PC - 13 units</t>
  </si>
  <si>
    <t>April 2023</t>
  </si>
  <si>
    <t>To be used by the different DA-RFO III Operating Units.</t>
  </si>
  <si>
    <t>5        unit Face Recognition Biometric Terminal with Installation</t>
  </si>
  <si>
    <t>HRM</t>
  </si>
  <si>
    <t>To be used by the HRMS in managing the attendance of DA RFO III personnel.</t>
  </si>
  <si>
    <t>Desktop PC - 8 units</t>
  </si>
  <si>
    <t>32GB DDR4-3200 SODIMM Memory RAM - 4 sticks; Aluminum Alloy Laptop Stand With Fan Laptop Cooler Laptop Holder - 25 units; Dual Monitor Bracket Mount W/ C-Clamp - 9 units; External HDD Hard Drive - 1 units</t>
  </si>
  <si>
    <t>To be used in the ICTU in the development and management of various information systems</t>
  </si>
  <si>
    <t>Various ICT Supplies (10 pcs Flash Drive; 30 pcs DP to HDMI Adapter; 10 pcs HDMI to VGA Adapter, et.al)</t>
  </si>
  <si>
    <t>To be used in the ICTU and RSBSA RPMO</t>
  </si>
  <si>
    <t>1 set 8 CHANNEL WIRELESS GOOSENECK UHF MICROPHONE SYSTEM FOR CONFERENCES MEETINGS</t>
  </si>
  <si>
    <t>To be used in the Conference Room</t>
  </si>
  <si>
    <t>2 UNIT PRINTER</t>
  </si>
  <si>
    <t>to be used at AMAD Office</t>
  </si>
  <si>
    <t>ICT Softwares</t>
  </si>
  <si>
    <t>18 licenses MS Office Home &amp; Student 2021
One-time purchase for 1 PC or Mac 
Classic versions of Word, Excel, and PowerPoint</t>
  </si>
  <si>
    <t>To be used in the ICTU Office in the installation of Licensed MS Offices to Various PCs of Different Operating Units of DA-RFO III</t>
  </si>
  <si>
    <t>5 licences Video Conferencing Software
(1-Year Subscription per license)</t>
  </si>
  <si>
    <t xml:space="preserve"> To be used in the hosting of various online/virtual meetings, trainings and seminars conducted by DA-RFO III</t>
  </si>
  <si>
    <t>Printing and Publication</t>
  </si>
  <si>
    <t>12,000 pcs ULAT NEWSLETTER 2023
(6,000 pcs/ semester)
Specs:
8.5 inches x 11 inches 
Paperstock: Cover: FC #10
Inside: Bookpaper #80
Colors: Full color with color seperation
Binding: Saddle Stitch
Lamination: UV coating
28 pages
Note: Sample copy of actual &amp; final layout of tge design for every semester must be submitted to the end user.</t>
  </si>
  <si>
    <t xml:space="preserve">                 
For dissemination to farmers in support DA programs/ activities.
</t>
  </si>
  <si>
    <t xml:space="preserve">60 pcs TARPAULIN 8 X 5 FT </t>
  </si>
  <si>
    <t>For the use of Information Section</t>
  </si>
  <si>
    <t>450 pcs Planting Guide
Specs:
Size: 12.5 (W) x 18 (L) inches (folded)
25x18 inches (spread)
Materials:
Cover: C2S #180 emboss with lamiation;
Inside Paper: Book Paper #80 (inside)
Color: Full Color
Binding: Perfect Binding
Number of pages: 124 including cover</t>
  </si>
  <si>
    <t>To be distributed to the HVCDP farmers in Central Luzon</t>
  </si>
  <si>
    <t xml:space="preserve">3,000 pcs. Rabies Flyers	</t>
  </si>
  <si>
    <t>2400 pcs Newsletter 
Letter size (8.5x11)
8 pages
Matte Paper
Paperstock: Cover: FC #10
Note: Divided into 4 layout 600 pcs each layout</t>
  </si>
  <si>
    <t>For dissemination to the farmers of Central Luzon</t>
  </si>
  <si>
    <t>Wall Calendar 	1,000	copies
Desk Calendar	500	copies</t>
  </si>
  <si>
    <t>To be distributed to Farmers, DA RFOs employees and DA Officials</t>
  </si>
  <si>
    <t xml:space="preserve">3	pcs. Tarpaulin for Rabies Awareness Month on March, 2023		
Size: 8 x 5ft	</t>
  </si>
  <si>
    <t>For the official use of Satellite Laboratory of ILD</t>
  </si>
  <si>
    <t>3        pcs. Tarpaulin for World Rabies Day on Sept. 28, 2023
Size: 8 x 5ft</t>
  </si>
  <si>
    <t>800 pcs Poster</t>
  </si>
  <si>
    <t>for dissemination to the farmers in support to DA Programs/activties</t>
  </si>
  <si>
    <t xml:space="preserve">389 pcs Planting Guide	</t>
  </si>
  <si>
    <t xml:space="preserve">Teknolohiyang Nakatitipid sa pagpapatubig ng Palay (Flyer), 8300 </t>
  </si>
  <si>
    <t>For dissemination to farmers in support to DA programs/activities</t>
  </si>
  <si>
    <t>Tarpaulin, 2 pcs, 4ft x 8ft, (L x W)</t>
  </si>
  <si>
    <t>to be use during the conduct of Farmers and Fisherfolks Enterprise Development Information System (FFEDIS) Briefing &amp; Registration to be held at seven (7) province of Region III starting from March-July, 2023</t>
  </si>
  <si>
    <t>to be use during the conduct of Foodlane Orientation, Briefing &amp; Registration to be held at seven (7) province of REgion III starting from March- August, 2023</t>
  </si>
  <si>
    <t xml:space="preserve">196 pcs Tarpaulin (6ft lenght x 5ft height)        </t>
  </si>
  <si>
    <t>To be distributed to the LFTs during the conduct of Participatory Technology Demonstration (PTD) on their rice field areas under Rice Program for CY 2023</t>
  </si>
  <si>
    <t>Tarpaulin (6ft lenght x 5ft height)        30 pcs
Placards (1.5ft length x 2ft width)        50 pcs</t>
  </si>
  <si>
    <t>to be distributed to FFS/Techno Demo sites; to be used during the conduct of  training on Climate Resiliency Farm Business School - Farmers Field School (CRFBS-FFS) and Technology Demonstration in Region 3</t>
  </si>
  <si>
    <t>1,665 pcs POSTERS</t>
  </si>
  <si>
    <t>For the official use in Rabies Awareness Program in Region 3</t>
  </si>
  <si>
    <t>IEC Materials: Lowland Vegetable Derby Handbook</t>
  </si>
  <si>
    <t>for distribution to Central Luzon farmers</t>
  </si>
  <si>
    <t>350 pcs 2024 Desk Calendar 
( 7 leaves cardboard, matte, full-color back-to-back print with hard triangle base, spiral binding, hardbound case, leave size: 15.5 (h) x 22 (w) cm)
350 pcs Personalized 2024 Planner
(A5 size, hard-bound cover, 100 sheets with four hard pages)"</t>
  </si>
  <si>
    <t>To be distributed to the HVCDP farmers and stakeholders in Central Luzon</t>
  </si>
  <si>
    <t xml:space="preserve">60 pcs 10x8ft Tarpaulin </t>
  </si>
  <si>
    <t>For the use of RAFIS</t>
  </si>
  <si>
    <t xml:space="preserve">50 pcs Annual Report Booklet	</t>
  </si>
  <si>
    <t>For distribution and dessimination to various divisions, sections and partner agencies.</t>
  </si>
  <si>
    <t xml:space="preserve">850        pcs A5 Lined Hardound Journal with Pen Holder  and Personalized Pen
400        pcs Magazine        </t>
  </si>
  <si>
    <t>To be used for PR &amp; Comms submit intended for IEC materials for publication under SAAD Program</t>
  </si>
  <si>
    <t xml:space="preserve">600	pcs Desk Calendar (Hard Stand Landscape Orientation)	
300	pcs SAAD Poster	 </t>
  </si>
  <si>
    <t>Meals and Snacks</t>
  </si>
  <si>
    <t>Meals and Snacks to be served during the Briefing Orientation and Training of Gulayan sa Paaralan Coordinators under the Gulayan Sa Paaralan Project (GPP) of HVCDP in School's Division Office (SDO) Aurora on June 6, 2023</t>
  </si>
  <si>
    <t>Meals and Snacks to be served during the Briefing Orientation and Training of Gulayan sa Paaralan Coordinators under the Gulayan Sa Paaralan Project (GPP) of HVCDP in School's Division Office (SDO) of Bataan on June 8, 2023</t>
  </si>
  <si>
    <t>Meals and Snacks to be served during the Briefing Orientation and Training of Gulayan sa Paaralan Coordinators under the Gulayan Sa Paaralan Project (GPP) of HVCDP in School's Division Office (SDO) of Bulacan on June 13, 2023</t>
  </si>
  <si>
    <t>Meals and Snacks to be served during the Briefing Orientation and Training of Gulayan sa Paaralan Coordinators under the Gulayan Sa Paaralan Project (GPP) of HVCDP in School's Division Office (SDO) of Nueva Ecija on June 15, 2023</t>
  </si>
  <si>
    <t>Meals and Snacks to be served during the Briefing Orientation and Training of Gulayan sa Paaralan Coordinators under the Gulayan Sa Paaralan Project (GPP) of HVCDP in School's Division Office (SDO) of Pampanga on June 20, 2023</t>
  </si>
  <si>
    <t>Meals and Snacks to be served during the Briefing Orientation and Training of Gulayan sa Paaralan Coordinators under the Gulayan Sa Paaralan Project (GPP) of HVCDP in School's Division Office (SDO) of Tarlac on June 22, 2023</t>
  </si>
  <si>
    <t>Meals and Snacks to be served during the Briefing Orientation and Training of Gulayan sa Paaralan Coordinators under the Gulayan Sa Paaralan Project (GPP) of HVCDP in School's Division Office (SDO) of Zambales on June 27, 2023</t>
  </si>
  <si>
    <t>Meals and Snacks with Venue to be served during the FY 2023 Briefing Orientation on the Gulayan sa Paaralan Project (GPP) with the School Division Offices GPP Coordinators in Central Luzon under the HVCDP on March 15, 2023 at Sta. Ana, Pampanga</t>
  </si>
  <si>
    <t>Meals and Snacks to be served during the FY 2023 4th Quarter Meeting of the Gulayan sa Paaralan Project (GPP) with the School Division Offices GPP Coordinators in Central Luzon under the HVCDP on November 16, 2023 at the City of San Fernando, Pampanga</t>
  </si>
  <si>
    <t>Meals and Snacks to be served during the Briefing and Training on Gulayan sa Barangay Program in OPA, City of San Fernando, Pampanga on April 25-26, 2023 under HVCDP</t>
  </si>
  <si>
    <t>to be served during the Briefing and Training on Gulayan sa Barangay Program in OPA, City of San Fernando, Pampanga on April 25-26, 2023 under HVCDP</t>
  </si>
  <si>
    <t>Meals and Snacks to be served during the Briefing and Training on Gulayan sa Barangay Program in OPA, Tarlac City, Tarlac on April 27-28, 2023 under HVCDP</t>
  </si>
  <si>
    <t>to be served during the Briefing and Training on Gulayan sa Barangay Program in OPA, Tarlac City, Tarlac on April 27-28, 2023 under HVCDP</t>
  </si>
  <si>
    <t>Meals and Snacks to be served during the Briefing and Training on Gulayan sa Barangay Program in OPA, Iba, Zambales on May 3-4, 2023 under HVCDP</t>
  </si>
  <si>
    <t>to be served during the Briefing and Training on Gulayan sa Barangay Program in OPA, Iba, Zambales on May 3-4, 2023 under HVCDP</t>
  </si>
  <si>
    <t>Meals and Snacks to be served during the Briefing and Training on Gulayan sa Barangay Program in Seed Center, Science City of Munoz, Nueva Ecija on May 9-10, 2023 under HVCDP</t>
  </si>
  <si>
    <t>to be served during the Briefing and Training on Gulayan sa Barangay Program in Seed Center, Science City of Munoz, Nueva Ecija on May 9-10, 2023 under HVCDP</t>
  </si>
  <si>
    <t>Meals and Snacks to be served during the  Briefing and Training on Gulayan sa Barangay Program in OPA, Malolos City, Bulacan on May 11-12, 2023 under HVCDP</t>
  </si>
  <si>
    <t>to be served during the Briefing and Training on Gulayan sa Barangay Program in OPA, Malolos City, Bulacan on May 11-12, 2023 under HVCDP</t>
  </si>
  <si>
    <t>Meals and Snacks to be served during the Briefing and Training on Gulayan sa Barangay Program in  OPA, Baler, Aurora on May 16-17, 2023 under HVCDP</t>
  </si>
  <si>
    <t>to be served during the Briefing and Training on Gulayan sa Barangay Program in  OPA, Baler, Aurora on May 16-17, 2023 under HVCDP</t>
  </si>
  <si>
    <t>Meals and Snacks to be served during the Briefing and Training on Gulayan sa Barangay Program in OPA, Balanga City, Bataan on May 18-19, 2023 under HVCDP</t>
  </si>
  <si>
    <t>to be served during the Briefing and Training on Gulayan sa Barangay Program in OPA, Balanga City, Bataan on May 18-19, 2023 under HVCDP</t>
  </si>
  <si>
    <t>Meals and Snacks with Accommodation to be served during the Regional and Provincial Awarding of the Gulayan Sa Barangay Program for the FY 2023 in Pampanga on November 22-23, 2023 under HVCDP</t>
  </si>
  <si>
    <t>NP-53.10 Lease of Real Property and Venue</t>
  </si>
  <si>
    <t>Meals and Snacks to be served during the Regional Evaluation Search for Best Gulayan sa Barangay Program in Iba, Zambales on October 10, 2023 under HVCDP</t>
  </si>
  <si>
    <t>Meals and Snacks to be served during the Regional Evaluation Search for Best Gulayan sa Barangay Program in Tarlac City, Tarlac on October 12, 2023 under HVCDP</t>
  </si>
  <si>
    <t>Meals and Snacks to be served during the Regional Evaluation Search for Best Gulayan sa Barangay Program in City of San Fernando, Pampanga on October 17, 2023 under HVCDP</t>
  </si>
  <si>
    <t>Meals and Snacks to be served during the Regional Evaluation Search for Best Gulayan sa Barangay Program in Balanga City, Bataan on October 19, 2023 under HVCDP</t>
  </si>
  <si>
    <t>Meals and Snacks to be served during the Regional Evaluation Search for Best Gulayan sa Barangay Program in Science City of Munoz, Nueva Ecija on October 24, 2023 under HVCDP</t>
  </si>
  <si>
    <t>Meals and Snacks to be served during the Regional Evaluation Search for Best Gulayan sa Barangay Program in Baler, Aurora on October 26, 2023 under HVCDP</t>
  </si>
  <si>
    <t>Meals and Snacks to be served during the Regional Evaluation Search for Best Gulayan sa Barangay Program in Malolos City, Bulacan on October 31, 2023 under HVCDP</t>
  </si>
  <si>
    <t>Meals and Snacks to be served during the Table Evaluation for the Search of Best Gulayan sa Barangay Program in DA Conference Room, City of San Fernando, Pampanga on November 7, 2023 under HVCDP</t>
  </si>
  <si>
    <t>Meals and Snacks to be served during the FY 2023 High Value Crops Week - Okra Production and Exportation Training on April 18 - 19, 2023 at City of San Fernando, Pampanga</t>
  </si>
  <si>
    <t>to be served during the FY 2023 High Value Crops Week - Okra Production and Exportation Training on April 18 - 19, 2023 at City of San Fernando, Pampanga</t>
  </si>
  <si>
    <t>Meals and Snacks to be served during the KADIWA NG PANGULO in San Jose Del Monte, Bulacan on April 19, 2023</t>
  </si>
  <si>
    <t>Meals and Snacks to be served during the Briefing and Training on Gulayan sa Barangay Program in OPA, City of San Fernando, Pampanga on June 1-2, 2023 under HVCDP.</t>
  </si>
  <si>
    <t>FPMA (LIVESTOCK)</t>
  </si>
  <si>
    <t>Meals and Snacks to be served during the conduct of meeting with DENR and PRMSU personnel regarding on the survey results of ROS hillyland boundaries on September 14, 2023 at ROS Hillyland Conference Room, Porac, Botolan, Zambales</t>
  </si>
  <si>
    <t>2023 STO FPMA (Livestock)</t>
  </si>
  <si>
    <t/>
  </si>
  <si>
    <t>Meals and Snacks to be served during the Launching of the Lowland Vegetable Technology Demonstration at Balanga City, Bataan on May 23, 2023 under the FY 2023 National Urban and Peri-Urban Agriculture Program (NUPAP)</t>
  </si>
  <si>
    <t>Meals and Snacks to be served during the Lay-outing and Planting of Vegetables for the establishment of  the Lowland Vegetable Technology Demonstration at Balanga City, Bataan on May 24, 2023 under the FY 2023 National Urban and Peri-Urban Agriculture Program (NUPAP)</t>
  </si>
  <si>
    <t>Meals and Snacks to be served during the 1st Week Training for the Lowland Vegetable Technology Demonstration at Balanga City, Bataan on June 1, 2023 under the FY 2023 National Urban and Peri-Urban Agriculture Program (NUPAP)</t>
  </si>
  <si>
    <t>Meals and Snacks to be served during the 2nd Week Training for the Lowland Vegetable Technology Demonstration at Balanga City, Bataan on June 8, 2023 under the FY 2023 National Urban and Peri-Urban Agriculture Program (NUPAP)</t>
  </si>
  <si>
    <t>Meals and Snacks to be served during the 3rd Week Training for the Lowland Vegetable Technology Demonstration at Balanga City, Bataan on June 22, 2023 under the FY 2023 National Urban and Peri-Urban Agriculture Program (NUPAP)</t>
  </si>
  <si>
    <t>Meals and Snacks to be served during the 4th Week Training for the Lowland Vegetable Technology Demonstration at Balanga City, Bataan on June 29, 2023 under the FY 2023 National Urban and Peri-Urban Agriculture Program (NUPAP)</t>
  </si>
  <si>
    <t>Meals and Snacks to be served during the 5th Week Training for the Lowland Vegetable Technology Demonstration at Balanga City, Bataan on July 13, 2023 under the FY 2023 National Urban and Peri-Urban Agriculture Program (NUPAP)</t>
  </si>
  <si>
    <t>Meals and Snacks to be served during the 6th Week Training for the Lowland Vegetable Technology Demonstration at Balanga City, Bataan on July 27, 2023 under the FY 2023 National Urban and Peri-Urban Agriculture Program (NUPAP)</t>
  </si>
  <si>
    <t>Meals and Snacks to be served during the 7th Week Training for the Lowland Vegetable Technology Demonstration at Balanga City, Bataan on August 17, 2023 under the FY 2023 National Urban and Peri-Urban Agriculture Program (NUPAP)</t>
  </si>
  <si>
    <t>Meals and Snacks to be served during the Harvest Festival of the Lowland Vegetable Technology Demonstration at Balanga City, Bataan on September 7, 2023 under the FY 2023 National Urban and Peri-Urban Agriculture Program (NUPAP)</t>
  </si>
  <si>
    <t>Meals and Snacks to be served during the 1st Week of Farmer's Training for the Lowland Vegetable Derby at Paniqui, Tarlac on May 24, 2023 under the FY 2023 National Urban and Peri-Urban Agriculture Program (NUPAP)</t>
  </si>
  <si>
    <t>Meals and Snacks to be served during the 2nd Week of Farmer's Training for the Lowland Vegetable Derby at Paniqui, Tarlac on May 26, 2023 under the FY 2023 National Urban and Peri-Urban Agriculture Program (NUPAP)</t>
  </si>
  <si>
    <t>Meals and Snacks to be served during the 3rd Week of Farmer's Training for the Lowland Vegetable Derby at Paniqui, Tarlac on May 30, 2023 under the FY 2023 National Urban and Peri-Urban Agriculture Program (NUPAP)</t>
  </si>
  <si>
    <t>Meals and Snacks to be served during the 4th Week of Farmer's Training for the Lowland Vegetable Derby at Paniqui, Tarlac on June 1, 2023 under the FY 2023 National Urban and Peri-Urban Agriculture Program (NUPAP)</t>
  </si>
  <si>
    <t>Meals and Snacks to be served during the 5th Week of Farmer's Training for the Lowland Vegetable Derby at Paniqui, Tarlac on June 8, 2023 under the FY 2023 National Urban and Peri-Urban Agriculture Program (NUPAP)</t>
  </si>
  <si>
    <t>Meals and Snacks to be served during the 6th Week of Farmer's Training for the Lowland Vegetable Derby at Paniqui, Tarlac on June 15, 2023 under the FY 2023 National Urban and Peri-Urban Agriculture Program (NUPAP)</t>
  </si>
  <si>
    <t>Meals and Snacks to be served during the 7th Week of Farmer's Training for the Lowland Vegetable Derby at Paniqui, Tarlac on June 22, 2023 under the FY 2023 National Urban and Peri-Urban Agriculture Program (NUPAP)</t>
  </si>
  <si>
    <t>Meals and Snacks to be served during the 8th Week of Farmer's Training for the Lowland Vegetable Derby at Paniqui, Tarlac on July 6, 2023 under the FY 2023 National Urban and Peri-Urban Agriculture Program (NUPAP)</t>
  </si>
  <si>
    <t>Meals and Snacks to be served during the 9th Week of Farmer's Training for the Lowland Vegetable Derby at Paniqui, Tarlac on July 20, 2023 under the FY 2023 National Urban and Peri-Urban Agriculture Program (NUPAP)</t>
  </si>
  <si>
    <t>Meals and Snacks to be served during the 10th Week of Farmer's Training for the Lowland Vegetable Derby at Paniqui, Tarlac on July 27, 2023 under the FY 2023 National Urban and Peri-Urban Agriculture Program (NUPAP)</t>
  </si>
  <si>
    <t>Meals and Snack to be served during the Farmers Field School in Corn Production in Guagua, Pampanga on February 2, 2023</t>
  </si>
  <si>
    <t>Meals and Snack to be served during the Farmers Field School in Corn Production in Magalang, Pampanga on February 3, 2023</t>
  </si>
  <si>
    <t>Meals and Snack to be served during the Farmers Field School in Corn Production in Bustos, Bulacan on February 8, 2023</t>
  </si>
  <si>
    <t>Meals and Snack to be served during the Farmers Field School in Corn Production in Paniqui, Tarlac on April 11, 2023</t>
  </si>
  <si>
    <t>Meals &amp; Snacks to be served durin PhilGap Briefing/Orientation with Mock inspection  on January 31, 2023 at San Manuel, Tarlac</t>
  </si>
  <si>
    <t>to be served during PhilGap Briefing/Orientation with Mock inspection  on January 31, 2023 at San Manuel, Tarlac</t>
  </si>
  <si>
    <t>Meals and Snack to be served during the Farmers Field School in Corn Production in Cabangan, Zambales  on November 3, 2023</t>
  </si>
  <si>
    <t>Meals and Snack to be served during the Cornhusk Crafts Making Training in Brgy. Pantingan, Pilar, Bataan on April 3-4, 2023</t>
  </si>
  <si>
    <t>to be served during the Cornhusk Crafts Making Training in Brgy. Pantingan, Pilar, Bataan on April 3-4, 2023</t>
  </si>
  <si>
    <t>Meals and Snack to be served during the Cassava Food Processing Training in Samal Bataan on march 8, 2023</t>
  </si>
  <si>
    <t>to be served during the Cassava Food Processing Training in Samal Bataan on march 8, 2023</t>
  </si>
  <si>
    <t>Meals and Snack to be served during the Cassava Food Processing Training in Botolan, Zambales on July 28, 2023</t>
  </si>
  <si>
    <t>to be served during the Cassava Food Processing Training in Botolan, Zambales on July 28, 2023</t>
  </si>
  <si>
    <t>Meals and Snack to be served during the Cassava Food Processing Training in Baler, Aurora on March 24, 2023</t>
  </si>
  <si>
    <t>to be served during the Cassava Food Processing Training in Baler, Aurora on March 24, 2023</t>
  </si>
  <si>
    <t>Meals and Snack to be served during the Cassava Food Processing Training in Brgy. Casilangan, Rizal, Nueva Ecija on July 12, 2023</t>
  </si>
  <si>
    <t>to be served during the Cassava Food Processing Training in Brgy. Casilangan, Rizal, Nueva Ecija on July 12, 2023</t>
  </si>
  <si>
    <t>Meals &amp; Snacks with Venue to be served during the Meeting of the HRMPSB with the HRMS staffs on March 3, 2023 at the City of San Fernando, Pampanga</t>
  </si>
  <si>
    <t>to be served during the Meeting of the HRMPSB with the HRMS staffs on March 3, 2023 at the City of San Fernando, Pampanga</t>
  </si>
  <si>
    <t>Meals &amp; Snacks to be served during the Municipal Corn Coordinator Meeting on February 24, 2023 at OPA Nueva Ecija</t>
  </si>
  <si>
    <t>Meals &amp; Snacks to be served during the Corn and Cassava Market Matching on February 23, 2023 at OPA Baler, Aurora</t>
  </si>
  <si>
    <t>Meals &amp; Snacks to be served during the Cassava Food Processing Training in Samal Bataan on march 8, 2023</t>
  </si>
  <si>
    <t>Meals &amp; Snacks to be served during the Cassava Food Processing Training in Baler, Aurora on March 24, 2023</t>
  </si>
  <si>
    <t>Meals &amp; Snacks to be served during the Cassava Food Processing Training in Brgy. Casilangan, Rizal, Nueva Ecija on July 12, 2023</t>
  </si>
  <si>
    <t>Meals &amp; Snacks to be served during the Cassava Food Processing Training in Botolan, Zambales on July 28, 2023</t>
  </si>
  <si>
    <t>Meals and Snack to be served during the Cornhusk Crafts Making Training in Brgy. Pantingan, Pilar, Bataan on April 5, 2023</t>
  </si>
  <si>
    <t xml:space="preserve">Meals &amp; Snacks to be served during the Municipal/City Agriculturist and other Stakeholders Meeting for the Province of Nueva Ecija (District 1 &amp; 2) on February 23, 2023 at Pantabangan, Nueva Ecija </t>
  </si>
  <si>
    <t>APCO NE</t>
  </si>
  <si>
    <t>Meals and snacks to be served during the Municipal/City Agriculturist and other Stakeholders Meeting for the Province of Nueva Ecija (District 3 &amp; 4) on February 23, 2023 at Pantabangan, Nueva Ecija</t>
  </si>
  <si>
    <t xml:space="preserve">Meals &amp; Snacks to be served during the Municipal Corn Coordinator Meeting on May 3, 2023 at OPA Nueva Ecija </t>
  </si>
  <si>
    <t xml:space="preserve">to be served during the Municipal Corn Coordinator Meeting on May 3, 2023 at OPA Nueva Ecija </t>
  </si>
  <si>
    <t xml:space="preserve">Meals &amp; Snacks to be served during the Municipal Corn Coordinator Meeting on August 2, 2023 at OPA Nueva Ecija </t>
  </si>
  <si>
    <t xml:space="preserve">to be served during the Municipal Corn Coordinator Meeting on August 2, 2023 at OPA Nueva Ecija </t>
  </si>
  <si>
    <t xml:space="preserve">Meals &amp; Snacks to be served during the Municipal Corn Coordinator Meeting on October 4, 2023 at OPA Nueva Ecija </t>
  </si>
  <si>
    <t xml:space="preserve">to be served during the Municipal Corn Coordinator Meeting on October 4, 2023 at OPA Nueva Ecija </t>
  </si>
  <si>
    <t>Meal and snacks to be served during the conduct of RAFC 1st Sectoral Committee Meeting on February 16, 2023 in Pampanga.</t>
  </si>
  <si>
    <t>RAFC</t>
  </si>
  <si>
    <t>to be served during the conduct of RAFC 1st Sectoral Committee Meeting on February 16, 2023 in Pampanga.</t>
  </si>
  <si>
    <t>Meal and snacks to be served during the conduct of Farmer Field Schools (FFS) in Corn Production in Brgy. Pamibian, Candelaria, Zambales on March 17, 2023</t>
  </si>
  <si>
    <t>to be served during the conduct of Farmer Field Schools (FFS) in Corn Production in Brgy. Pamibian, Candelaria, Zambales on March 17, 2023</t>
  </si>
  <si>
    <t>Meal and snacks to be served during the Cornhusk Crafts Making Training in San Narciso, Zambales on March 20-21, 2023</t>
  </si>
  <si>
    <t>Meals &amp; Snacks to be served during the Corn and Cassava Market Matching on March 14, 2023 at OPA Iba, Zambales</t>
  </si>
  <si>
    <t>Meals &amp; Snacks to be served during the Cornhusk Crafts Making Training in Cabangan, Zambales on March 27-28, 2023</t>
  </si>
  <si>
    <t>to be served during the Cornhusk Crafts Making Training in Cabangan, Zambales on March 27-28, 2023</t>
  </si>
  <si>
    <t>Meals &amp; Snacks to be served during the Quarterly Meeting on March 30, 2023 at DA Conference Room, City of San Fernanddo, Pampanga</t>
  </si>
  <si>
    <t>ICC</t>
  </si>
  <si>
    <t>to be served during the Quarterly Meeting on March 30, 2023 at DA Conference Room, City of San Fernanddo, Pampanga</t>
  </si>
  <si>
    <t>Meals and Snacks to be served during Municipal Corn Coordinators Meeting in OPA Pampanga on April 18, 2023</t>
  </si>
  <si>
    <t>to be served during the municipal cor coordinators meeting in OPA pampanga on April 18, 2023</t>
  </si>
  <si>
    <t>Meals and Snacks to be served during the planning workshop meeting for FY 2024 in the Province of zambales on April 26-27, 2023</t>
  </si>
  <si>
    <t>to be served during the planning workshop meeting for FY 2024 in the Province of zambales on April 26-27, 2023</t>
  </si>
  <si>
    <t>Meals &amp; Snacks to be served during the Technical Briefing for Corn Production on May 26, 2023 at Bagac, Bataan</t>
  </si>
  <si>
    <t>Meals &amp; Snacks to be served during the Technical Briefing for Corn Production on May 19, 2023 at Limay, Bataan</t>
  </si>
  <si>
    <t>Meals &amp; Snacks to be served during the Cornhusk Crafts Making Training in Brgy. Kalawakan , DRT, Bulacan on June 19-20, 2023</t>
  </si>
  <si>
    <t>Meals &amp; Snacks to be served during the The Workshop for Farm Consolidation and Clustering under the Corn Program in Baler, Aurora on July 06-07, 2023</t>
  </si>
  <si>
    <t>Meals and snacks for the conduct of Management Committee Meeting (ManCom) on July 3, 17, 31, August 14, 29, September 11, 25, October 9, 23, November 6, 20, December 4, 18, 2023 at DA Conference Room, City of San Fernando, Pampanga</t>
  </si>
  <si>
    <t xml:space="preserve">Meals and Snaks to served during the workshop on technical writing on july 18-21 at CLIARC-LDZ Paraiso, Tarlac City  </t>
  </si>
  <si>
    <t>Meals and snacks to be served The Cassava Food Processing Training in Brgy. Magliman, CSF, Pampanga on July 13, 2023</t>
  </si>
  <si>
    <t>Meals and snacks to be served The Municipal Corn Coordinators Meeting in OPA Zambales on July 18, 2023</t>
  </si>
  <si>
    <t>Meals and snacks to be served during the meeting of the Directorate on September 14, 2023 at DA-RFO III Conference Room, City of San Fernando, Pampanga</t>
  </si>
  <si>
    <t>Sept 2023</t>
  </si>
  <si>
    <t>to be served during the meeting of the Directorate on September 14, 2023 at DA-RFO III Conference Room, City of San Fernando, Pampanga</t>
  </si>
  <si>
    <t>Meals and snacks to be served during the finalization of PAWIMS for ISO 9000:2015 of the AFD on July 18, 2023 at DA-RFO III Conference Room</t>
  </si>
  <si>
    <t>AFD</t>
  </si>
  <si>
    <t>to be served during the finalization of PAWIMS for ISO 9000:2015 of the AFD on July 18, 2023 at DA-RFO III Conference Room</t>
  </si>
  <si>
    <t>Meals and Snacks to be served during the Cornhusk Crafts Making Training in San Fernando, Pampanga on July 20-21, 2023</t>
  </si>
  <si>
    <t>to be served during the Cornhusk Crafts Making Training in San Fernando, Pampanga on July 20-21, 2023</t>
  </si>
  <si>
    <t>Meals and snacks to be served The Municipal Corn Coordinators Meeting in OPA Pampanga on August 16, 2023</t>
  </si>
  <si>
    <t>Meals and snacks to be served The Cassava Food Processing Training in Brgy. Sampaloc, DRT, Bulacan on September 8, 2023</t>
  </si>
  <si>
    <t>Meals and snacks to be served during The FY 2024 Budget Execution Documents 1,2 &amp; 3 workshop in the  province of  Pampanga on September 4-8 2023</t>
  </si>
  <si>
    <t>Meals and snacks to be served during The Municipal Corn Coordinators Meeting in OPA Pampanga on September 15, 2023</t>
  </si>
  <si>
    <t>Meals and Snack to be served during The Technical Briefing for Corn Production in Arayat, Pampanga on November 22,2023</t>
  </si>
  <si>
    <t>Meals &amp; Snacks to be served during the quarterly meeting on  September 7, 2023 at DA Conference Room, City of San Fernando, Pampanga</t>
  </si>
  <si>
    <t>Meals and Snack to be served during The Farmers Field School in Corn Production in Maria Aurora, Aurora on December 20, 2023</t>
  </si>
  <si>
    <t>Meals and Snack to be served during The Cassava Food Processing Training in Bacolor, Pampanga on November 15, 2023 (Batch 2)</t>
  </si>
  <si>
    <t>Meals and Snack to be served during The Cassava Food Processing Training in Bacolor, Pampanga on September 20, 2023 (Batch 1)</t>
  </si>
  <si>
    <t>Meals and Snacks to be served during the Stakeholder Meeting in Pampanga on September 14, 2023</t>
  </si>
  <si>
    <t>Meals &amp; Snacks to be served during the Cornhusk Crafts Making Training in Gerona, Tarlac on October 19-20, 2023</t>
  </si>
  <si>
    <t>Meals &amp; Snacks to be served during 3rd Quarter training on Gender &amp; Development at Candaba, Pampanga on October 3, 2023</t>
  </si>
  <si>
    <t>1-24-2023</t>
  </si>
  <si>
    <t>2023-01-0357</t>
  </si>
  <si>
    <t>Dr. Agnes DC. Uera</t>
  </si>
  <si>
    <t>Meals &amp; Snacks to be served during the preparation of Reseach Outreach Station Magalang Personnel on the upcoming Field Day on October 25, 2023 at DA-CLIARC for Upland Development Magalang, Pampanga</t>
  </si>
  <si>
    <t>Meals &amp; Snacks to be served during the ROS Magalang Personnel Staff Meeting on the upcoming Field Day on September 25, 2023 at TEC Building DA-CLIARC-UD Magalang, Pampanga</t>
  </si>
  <si>
    <t xml:space="preserve">Meals &amp; Snacks to be served during the 2023 Annual Assessment of Corn Program in Pampanga on December 6-8, 2023  </t>
  </si>
  <si>
    <t>Meals and snacks to be served during the 3rd Quarter Assessment Meeting for Corn in Brgy. Baliti, Arayat, Pampanga on October 5-6, 2023</t>
  </si>
  <si>
    <t>Meals &amp; Snacks to be served during the 3rd session of Farmers Field School Training (FFS) on Ube Production at Porac, Pampanga on October 4-5, 2023</t>
  </si>
  <si>
    <t>Meals &amp; Snacks to be served during the 3rd session of Farmers Field School Training (FFS) on Ube Production at San Marcelino, Zambales on September 27-28, 2023</t>
  </si>
  <si>
    <t xml:space="preserve">Meals &amp; Snacks to be served during PhilGap Caravan on September 13-14, 2023 at Iba Zambales </t>
  </si>
  <si>
    <t>Provision of Meals and Snacks To be served during the conduct of Gender and Development (GAD) Planning Workshop for CY 2023 on February 21, 2023 in DA RFO III Conference Room.</t>
  </si>
  <si>
    <t>To be served during the conduct of Gender and Development (GAD) Planning Workshop for CY 2023 on February 21, 2023 in DA RFO III Conference Room.</t>
  </si>
  <si>
    <t>Meals &amp; Snacks to be served in UNAIP meeting on February 28, 2023 at Conference Room DA RFO 3</t>
  </si>
  <si>
    <t>to be served in UNAIP meeting on February 28, 2023 at Conference Room DA RFO 3</t>
  </si>
  <si>
    <t>Meals &amp; Snacks to be served on INSPIRE Program Biosecurity &amp; Production Mgt. Training on March 30-31, 2023 at ROS Paraiso, Tarlac City</t>
  </si>
  <si>
    <t>to be served on INSPIRE Program Biosecurity &amp; Production Mgt. Training on March 30-31, 2023 at ROS Paraiso, Tarlac City</t>
  </si>
  <si>
    <t>Meals &amp; snacks to be served during the Cas/MAOs/Mas meeting for the province of Nueva Ecija (District 3 &amp; 4) on March 30, 2023 @ San Jose, Nueva Ecija</t>
  </si>
  <si>
    <t>APCO-NE (Dist 3&amp;4)</t>
  </si>
  <si>
    <t>To be served during the Cas/MAOs/Mas meeting for the province of Nueva Ecija (District 3 &amp; 4) on March 30, 2023 @ San Jose, Nueva Ecija</t>
  </si>
  <si>
    <t>Meals &amp; snacks to be served during the CAs/MAOs/MAs meeting for the province of Nueva Ecija (District 1 &amp; 2) on March 30, 2023 @ San Jose, Nueva Ecija</t>
  </si>
  <si>
    <t>APCO-NE (Dist 1&amp;2)</t>
  </si>
  <si>
    <t>To be served during the CAs/MAOs/MAs meeting for the province of Nueva Ecija (District 1 &amp; 2) on March 30, 2023 @ San Jose, Nueva Ecija</t>
  </si>
  <si>
    <t>Meals &amp; Snacks To be serve on Livestock Banner Program meeting with the Government Stock Staff  of  DA RFO 3 on May 5, 2023 at ROS Paraiso, Tarlac City</t>
  </si>
  <si>
    <t>Meals &amp; snacks to be served during the Meeting on the Crafting of Implementing Guidelines for CY 2023 Fertilizer Discount Voucher under National Rice Program on January 18-20, 2023 at Balibago, Angeles city, Pampanga</t>
  </si>
  <si>
    <t xml:space="preserve"> to be served during the Meeting on the Crafting of Implementing Guidelines for CY 2023 Fertilizer Discount Voucher under National Rice Program on January 18-20, 2023 at Balibago, Angeles city, Pampanga</t>
  </si>
  <si>
    <t>Meals and Snacks to be used during the NextGen Project implementation briefings of the different activities and targets at CLIARC-LD, Paraiso, Tarlac on February 1, 2023.</t>
  </si>
  <si>
    <t>to be used during the NextGen Project implementation briefings of the different activities and targets at CLIARC-LD, Paraiso, Tarlac on February 1, 2023.</t>
  </si>
  <si>
    <t>Meals and snacks to be used during the Validation of Provincial Variety Recommendation Domains Focus Group Discussion (FGD), and SWOT Analysis under Next Gen Project Component 1 in the 4th District of Nueva Ecija on February 28, 2023 at San Leonardo, Nueva Ecija</t>
  </si>
  <si>
    <t>to be used during the Validation of Provincial Variety Recommendation Domains Focus Group Discussion (FGD), and SWOT Analysis under Next Gen Project Component 1 in the 4th District of Nueva Ecija on February 28, 2023 at San Leonardo, Nueva Ecija</t>
  </si>
  <si>
    <t>Meals and Snacks to be served during the Validation of Provincial Variety Recommendation Domains Focus Group Discussion (FGD), and SWOT Analysis under Next Gen Project Study 2 in the Province of Pampanga on May 9-12, 2023 at OPA-Pampanga</t>
  </si>
  <si>
    <t>to be served during the Validation of Provincial Variety Recommendation Domains Focus Group Discussion (FGD), and SWOT Analysis under Next Gen Project Study 2 in the Province of Pampanga on May 9-12, 2023 at OPA-Pampanga</t>
  </si>
  <si>
    <t>Meals and Snacks to be used during the Validation of Provincial Variety Recommendation Domains Focus Group Discussion (FGD), and SWOT Analysis under Next Gen Project Study 2 in the Province of Tarlac at CLIARC-LD, Paraiso, Tarlac City on June 21-23, 2023.</t>
  </si>
  <si>
    <t>to be used during the Validation of Provincial Variety Recommendation Domains Focus Group Discussion (FGD), and SWOT Analysis under Next Gen Project Study 2 in the Province of Tarlac at CLIARC-LD, Paraiso, Tarlac City on June 21-23, 2023.</t>
  </si>
  <si>
    <t>Meals and snacks to be used in the workshop for the preparation on the analysis of collected data for FGD and SWOT for the Province of  Aurora, Nueva Ecija, Pampanga, Tarlac and Zambales Province on August 16-18, 2023 at CLIARC-LD, Paraiso, Tarlac City.</t>
  </si>
  <si>
    <t>to be used in the workshop for the preparation on the analysis of collected data for FGD and SWOT for the Province of  Aurora, Nueva Ecija, Pampanga, Tarlac and Zambales Province on August 16-18, 2023 at CLIARC-LD, Paraiso, Tarlac City.</t>
  </si>
  <si>
    <t>Meals  to be used during Preferential Analysis/ Farmers Field Day of PPTV Trial (Drought Prone Areas) in Lupao, Nueva Ecija on March 2, 2023</t>
  </si>
  <si>
    <t>to be used during Preferential Analysis/ Farmers Field Day of PPTV Trial (Drought Prone Areas) in Lupao, Nueva Ecija on March 2, 2023</t>
  </si>
  <si>
    <t>Meals to be used during Preferential Analysis/ Farmers Field Day of different PPTV Trials (Irrigated Ecosystem &amp; Pigmented Rice) in San Marcelino, San Narciso, San Felipe and Castillejos, Zambales on March 7, 8, 21 &amp; 22, 2023.</t>
  </si>
  <si>
    <t>to be used during Preferential Analysis/ Farmers Field Day of different PPTV Trials (Irrigated Ecosystem &amp; Pigmented Rice) in San Marcelino, San Narciso, San Felipe and Castillejos, Zambales on March 7, 8, 21 &amp; 22, 2023.</t>
  </si>
  <si>
    <t>Meals to be used during Preferential Analysis/ Farmers Field Day of PPTV Trial (Irrigated Ecosystem) in Victoria, Tarlac on March 9, 2023</t>
  </si>
  <si>
    <t>to be used during Preferential Analysis/ Farmers Field Day of PPTV Trial (Irrigated Ecosystem) in Victoria, Tarlac on March 9, 2023</t>
  </si>
  <si>
    <t>Meals to be used during Preferential Analysis/ Farmers Field Day of PPTV Trial (Irrigated Ecosystem) in Baliwag and Pulilan, Bulacan on March 9 &amp; 16, 2023.</t>
  </si>
  <si>
    <t>to be used during Preferential Analysis/ Farmers Field Day of PPTV Trial (Irrigated Ecosystem) in Baliwag and Pulilan, Bulacan on March 9 &amp; 16, 2023.</t>
  </si>
  <si>
    <t>Meals to be used during Preferential Analysis/ Farmers Field Day of PPTV Trial (Irrigated Ecosystem) on Morong, Bataan on April 4, 2023</t>
  </si>
  <si>
    <t>o be used during Preferential Analysis/ Farmers Field Day of PPTV Trial (Irrigated Ecosystem) on Morong, Bataan on April 4, 2023</t>
  </si>
  <si>
    <t>Meals to be used during Preferential Analysis/ Farmers Field Day of PPTV Trial (Irrigated Ecosystem) in Bustos, Bulacan on April 6, 2023.</t>
  </si>
  <si>
    <t>to be used during Preferential Analysis/ Farmers Field Day of PPTV Trial (Irrigated Ecosystem) in Bustos, Bulacan on April 6, 2023.</t>
  </si>
  <si>
    <t>Meals to be used during Preferential Analysis/ Farmers Field Day of different PPTV Trials (Irrigated Ecosystem) in Lubao and Sta. Rita, Pampanga on March 25 &amp; 27, 2023.</t>
  </si>
  <si>
    <t>to be used during Preferential Analysis/ Farmers Field Day of different PPTV Trials (Irrigated Ecosystem) in Lubao and Sta. Rita, Pampanga on March 25 &amp; 27, 2023.</t>
  </si>
  <si>
    <t>Meals to be used during Preferential Analysis/ Farmers Field Day of PPTV Trials (Irrigated Ecosystem) in Guimba and Palayan City, Nueva Ecija on April 11 &amp; 13, 2023.</t>
  </si>
  <si>
    <t>to be used during Preferential Analysis/ Farmers Field Day of PPTV Trials (Irrigated Ecosystem) in Guimba and Palayan City, Nueva Ecija on April 11 &amp; 13, 2023.</t>
  </si>
  <si>
    <t>Meals to be used during Preferential Analysis/ Farmers Field Day of different PPTV Trials (Irrigated Ecosystem) in Moncada and Anao, Tarlac on April 27 &amp; 28, 2023.</t>
  </si>
  <si>
    <t>to be used during Preferential Analysis/ Farmers Field Day of different PPTV Trials (Irrigated Ecosystem) in Moncada and Anao, Tarlac on April 27 &amp; 28, 2023.</t>
  </si>
  <si>
    <t>Meals to be used during the  Sensory Testing of different PPTV Inbred Rice Varieties in Pulilan and Bustos, Bulacan Province on June 7&amp; 8, 2023.</t>
  </si>
  <si>
    <t>to be used during the Sensory Testing of different PPTV Inbred Rice Varieties in Pulilan and Bustos, Bulacan Province on June 7&amp; 8, 2023.</t>
  </si>
  <si>
    <t>Meals to be served during the Sensory Testing of different PPTV Inbred Rice Varieties in Morong, Bataan Province on June 16, 2023</t>
  </si>
  <si>
    <t>to be served during the Sensory Testing of different PPTV Inbred Rice Varieties in Morong, Bataan Province on June 16, 2023</t>
  </si>
  <si>
    <t>Meals to be served during the Sensory Testing of different PPTV Inbred Rice Varieties in Lupao and Guimba, Nueva Ecija Province on June 22 &amp; 23, 2023.</t>
  </si>
  <si>
    <t>to be served during the Sensory Testing of different PPTV Inbred Rice Varieties in Lupao and Guimba, Nueva Ecija Province on June 22 &amp; 23, 2023.</t>
  </si>
  <si>
    <t>Meals to be served during the Sensory Testing of different PPTV Inbred and Pigmented Rice Varieties in Zambales Province on June 29 &amp; 30, 2023.</t>
  </si>
  <si>
    <t>to be served during the Sensory Testing of different PPTV Inbred and Pigmented Rice Varieties in Zambales Province on June 29 &amp; 30, 2023.</t>
  </si>
  <si>
    <t>Meals and snacks to be used in the briefing and orientation of project implelentation on May 4, 2023 at CLIARC-UD, Magalang, Pampanga</t>
  </si>
  <si>
    <t xml:space="preserve"> to be used in the briefing and orientation of project implelentation on May 4, 2023 at CLIARC-UD, Magalang, Pampanga</t>
  </si>
  <si>
    <t>Meals and snacks to be used in the on-site training on establishing direct seeding methods and weed management on May 23, 2023 in Tarlac Province (OPA-Tarlac)</t>
  </si>
  <si>
    <t>to be used in the on-site training on establishing direct seeding methods and weed management on May 23, 2023 in Tarlac Province (OPA-Tarlac)</t>
  </si>
  <si>
    <t>Meals and snacks to be used in the on-site training on establishing direct seeding methods and weed management on May 30, 2023 at San Marcelino, Zambales</t>
  </si>
  <si>
    <t>to be used in the on-site training on establishing direct seeding methods and weed management on May 30, 2023  at San Marcelino, Zambales</t>
  </si>
  <si>
    <t>Meals and snacks to be used in the Harvest Field Day/ Farmers Day  under the Project Evaluation cum Techno Demo on different Direct Wet Seeding and Transplanting Methods of Rice under Irrigated Ecosytem in Tarlac on October 12, 2023</t>
  </si>
  <si>
    <t>to be used in the Harvest Field Day/ Farmers Day  under the Project Evaluation cum Techno Demo on different Direct Wet Seeding and Transplanting Methods of Rice under Irrigated Ecosytem in Tarlac on October 12, 2023</t>
  </si>
  <si>
    <t xml:space="preserve">Meals and snacks to be used in the Harvest Field Day/ Farmers Day  under the Project Evaluation cum Techno Demo on different Direct Wet Seeding and Transplanting Methods of Rice under Irrigated Ecosytem at San Marcelino, Zambales on October 26, 2023 </t>
  </si>
  <si>
    <t xml:space="preserve">to be used in the Harvest Field Day/ Farmers Day  under the Project Evaluation cum Techno Demo on different Direct Wet Seeding and Transplanting Methods of Rice under Irrigated Ecosytem at San Marcelino, Zambales on October 26, 2023 </t>
  </si>
  <si>
    <t>Meals and snack to be served during the Municipal Agriculturist's and Stakeholders Meeting on February 8, 2023 for the province of Aurora.</t>
  </si>
  <si>
    <t>to be served during the Municipal Agriculturist's and Stakeholders Meeting on February 8, 2023 for the province of Aurora.</t>
  </si>
  <si>
    <t>Meals and snacks with Accommodation   to be used in the training course on the PalayCheck System for Irrigated Lowland Rice and review on the research data gathering on PPTV trials under Next-Gen Project with the provincial and municipal partners in Baguio City on March 28-31, 2023</t>
  </si>
  <si>
    <t>Meals to be used during Preferential Analysis/ Farmers Field Day on PPTV Trials on March 17, 2023 at Baler, Aurora</t>
  </si>
  <si>
    <t>to be used during Preferential Analysis/ Farmers Field Day on PPTV Trials on March 17, 2023 at Baler, Aurora</t>
  </si>
  <si>
    <t>Meals to be used during Preferential Analysis/ Farmers Field Day of different PPTV-RM Trials on April 11,13, &amp; 20, 2023 at Maria Aurora and Dinalungan, Aurora</t>
  </si>
  <si>
    <t>Meals and snacks to be served during the conduct of Focus Group Discussion for Organic Value Chain Analysis project on February 21-22, 2023 in Balanga City, Bataan</t>
  </si>
  <si>
    <t xml:space="preserve"> to be served during the conduct of Focus Group Discussion for Organic Value Chain Analysis project on February 21-22, 2023 in Balanga City, Bataan</t>
  </si>
  <si>
    <t>Meals and snacks to be served during the conduct of Focus Group Discussion for Organic Value Chain Analysis project on February 23-24, 2023 in Aurora Province</t>
  </si>
  <si>
    <t>to be served during the conduct of Focus Group Discussion for Organic Value Chain Analysis project on February 23-24, 2023 in Aurora Province</t>
  </si>
  <si>
    <t>Meals and snacks to be served during the conduct of Focus Group Discussion for Organic Value Chain Analysis project on March 09-10, 2023 in Bulacan</t>
  </si>
  <si>
    <t>to be served during the conduct of Focus Group Discussion for Organic Value Chain Analysis project on March 09-10, 2023 in Bulacan</t>
  </si>
  <si>
    <t>Meals and snacks to be served during field day for organic rice on March 15, 2023 at Mayantoc Tarlac</t>
  </si>
  <si>
    <t>to be served during field day for organic rice on March 15, 2023 at Mayantoc Tarlac</t>
  </si>
  <si>
    <t>Meals and snacks to be served during the conduct of Focus Group Discussion for Organic Value Chain Analysis project on March 16-17, 2023 in Nueva Ecija</t>
  </si>
  <si>
    <t>to be served during the conduct of Focus Group Discussion for Organic Value Chain Analysis project on March 016-17, 2023 in Nueva Ecija</t>
  </si>
  <si>
    <t>Meals and snacks to be served during field day for organic rice on March 29, 2023 at Balanga City, Bataan</t>
  </si>
  <si>
    <t>to be served during field day for organic rice on March 29, 2023 at Balanga City, Bataan</t>
  </si>
  <si>
    <t>Meals and snacks to be served during the conduct of Focus Group Discussion for Organic Value Chain Analysis project on April 06-07, 2023 in Pampanga</t>
  </si>
  <si>
    <t>to be served during the conduct of Focus Group Discussion for Organic Value Chain Analysis project on April 06-07, 2023 in Pampanga</t>
  </si>
  <si>
    <t>Meals and snacks to be served during the conduct of Focus Group Discussion for Organic Value Chain Analysis project on April 13-14, 2023 in Tarlac Province</t>
  </si>
  <si>
    <t xml:space="preserve"> to be served during the conduct of Focus Group Discussion for Organic Value Chain Analysis project on April 13-14, 2023 in Tarlac Province</t>
  </si>
  <si>
    <t xml:space="preserve">Meals and snacks to be served during the conduct of Organic Rice Training on April 19, 2023 at Mayantoc, Tarlac </t>
  </si>
  <si>
    <t xml:space="preserve">to be served during the conduct of Organic Rice Training on April 19, 2023 at Mayantoc, Tarlac </t>
  </si>
  <si>
    <t xml:space="preserve">Meals and snacks to be served during the brifing on Organic Rice on April 19, 2023 at Castillejos, Zambales </t>
  </si>
  <si>
    <t>to be served during the brifing on Organic Rice on April 19, 2023 at Castillejos, Zambales</t>
  </si>
  <si>
    <t>Meals and snacks to be served during the conduct of Focus Group Discussion for Organic Value Chain Analysis project on May 04-05, 2023 in Zambales Province</t>
  </si>
  <si>
    <t>to be served during the conduct of Focus Group Discussion for Organic Value Chain Analysis project on May 04-05, 2023 in Zambales Province</t>
  </si>
  <si>
    <t xml:space="preserve">Meals and snacks to be served during the conduct of Organic Rice Field day on October 11, 2023 at Mayantoc Tarlac </t>
  </si>
  <si>
    <t xml:space="preserve"> to be served during the conduct of Organic Rice Field day on October 11, 2023 at Mayantoc Tarlac </t>
  </si>
  <si>
    <t>Meals and snacks to be served during field day on  organic rice on October 11, 2023 at Anao, Tarlac</t>
  </si>
  <si>
    <t>to be served during field day on  organic rice on October 11, 2023 at Anao, Tarlac</t>
  </si>
  <si>
    <t>Meals and snacks to be served during field day for organic rice experimental trail on October 18, 2023 at Castillejos, Zambales</t>
  </si>
  <si>
    <t>to be served during field day for organic rice experimental trail on October 18, 2023 at Castillejos, Zambales</t>
  </si>
  <si>
    <t>Meals and snacks to be served during field day for organic rice experimental trail on October 25, 2023 in Bulacan</t>
  </si>
  <si>
    <t xml:space="preserve"> to be served during field day for organic rice experimental trail on October 25, 2023 in Bulacan</t>
  </si>
  <si>
    <t xml:space="preserve">Meals and snacks to be served during the conduct of Organic Rice meeting on November 29, 2023 at Tarlac City </t>
  </si>
  <si>
    <t xml:space="preserve"> to be served during the conduct of Organic Rice meeting on November 29, 2023 at Tarlac City </t>
  </si>
  <si>
    <t>Meals and snacks to be served during the Grand Field Day of Research  Outreach Station on October 27, 2023 at CLIARC-UD, Magalang. Pampanga</t>
  </si>
  <si>
    <t>to be served during the Grand Field Day of Research  Outreach Station on October 27, 2023 at CLIARC-UD, Magalang. Pampanga</t>
  </si>
  <si>
    <t>Meals to be served during the Social Preparation for the beneficiaries of Warehouse with Mechanical Dryer under Rice Program CY 2023 located at Dinalungan, Casiguran &amp; Maria Aurora, Aurora on February 22, 2023</t>
  </si>
  <si>
    <t>to be served during the Social Preparation for the beneficiaries of Warehouse with Mechanical Dryer under Rice Program CY 2023 located at Dinalungan, Casiguran &amp; Maria Aurora, Aurora on February 22, 2023</t>
  </si>
  <si>
    <t>Meals and snacks To be served during PhilGAP briefing/orientation with mock inspection on February 23-24, 2023 at San Isidore, Quenabuan Sta. Ana, Pampanga.</t>
  </si>
  <si>
    <t>Regulatory Division</t>
  </si>
  <si>
    <t xml:space="preserve"> To be served during PhilGAP briefing/orientation with mock inspection on February 23-24, 2023 at San Isidore, Quenabuan Sta. Ana, Pampanga.</t>
  </si>
  <si>
    <t>Meals and snacks to be served during the Training on Good Agricultural Practice (GAP) for Rice and Soil Health Restoration and Rejuvination for the Province of Aurora on April 20-21, 2023 at Baler, Aurora</t>
  </si>
  <si>
    <t>Meals and snacks to be served during the Training on Good Agricultural Practice (GAP) for Rice and Soil Health Restoration and Rejuvination for the Province of Bataan on May 24-25, 2023 at Balanga, Bataan</t>
  </si>
  <si>
    <t>Meals and snacks to be served during the Training on Good Agricultural Practice (GAP) for Rice and Soil Health Restoration and Rejuvination for the Province of Bulacan on April 13-14, 2023 at City of San Fernando, Pampanga</t>
  </si>
  <si>
    <t>Meals and snacks to be served during the Training on Good Agricultural Practice (GAP) for Rice and Soil Health Restoration and Rejuvination for the Province of Nueva Ecija on March 2-3, 2023 at Cabanatuan City, Nueva Ecija</t>
  </si>
  <si>
    <t>Meals and snacks to be served during the Training on Good Agricultural Practice (GAP) for Rice and Soil Health Restoration and Rejuvination for the Province of Pampanga on May 16-17, 2023 at Pampanga</t>
  </si>
  <si>
    <t>Meals and snacks to be served during the Training on Good Agricultural Practice (GAP) for Rice and Soil Health Restoration and Rejuvination for the Province of Tarlac City on March 23-24, 2023 at Tarlac City, Tarlac</t>
  </si>
  <si>
    <t>Meals and snacks to be served during the Training on Good Agricultural Practice (GAP) for Rice and Soil Health Restoration and Rejuvination for the Province of Zambales on March 30-31, 2023 at Pampanga</t>
  </si>
  <si>
    <t>Meals and snacks to be served during the conduct of preferential analysis under the project" Promotion of Traditional Rice Varieties in Hillyland Areas of Zambales" at Masinloc, Zambales on September 14, 2023</t>
  </si>
  <si>
    <t>Meals and snacks to be served during the conduct of preferential analysis under the project" Promotion of Traditional Rice Varieties in Hillyland Areas of Zambales" at Botolan, Zambales on September 19, 2023</t>
  </si>
  <si>
    <t>Meals and snacks to be served during the conduct of preferential analysis under the project" Promotion of Traditional Rice Varieties in Hillyland Areas of Zambales" atPalauig, Zambales on September 21, 2023</t>
  </si>
  <si>
    <t>Meals and snacks to be served during the conduct of preferential analysis under the project" Promotion of Traditional Rice Varieties in Hillyland Areas of Zambales" at San Felipe, Zambales on September 26, 2023</t>
  </si>
  <si>
    <t>Meals and snacks to be served during the conduct of preferential analysis under the project" Promotion of Traditional Rice Varieties in Hillyland Areas of Zambales" at San Marcelino, Zambales on September 26, 2023</t>
  </si>
  <si>
    <t>Meals and snacks to be served during the conduct of 4th Quarterly Meeting of ROS-Hillyland and ROS Lahar Technical Staff on November 22, 2023 at ROS-Botolan, Zambales</t>
  </si>
  <si>
    <t>Meals and snacks to be serve in the conduct of field day on CPAR Project in Brgy. Lucero, San Marcelino, Zambales on March 09, 2023</t>
  </si>
  <si>
    <t>Meals and snacks to be served during the conduct of participatory Rural Appraisal (PRA) in Sitio Itanglew, San Rafael, San Marcelino, Zambales on MArch 15, 2023</t>
  </si>
  <si>
    <t>Meals and snacks to be use in the implementation of RCM Evalauation and NOPT Trial for Low Yielding Production Grand Field Day on September 19, 2023</t>
  </si>
  <si>
    <t>Meals and snacks to be use in the implementation of RCM Evaluation and NOPT Trial for High Fertility Trial Orientation and Briefings with AEW's and Farmer Cooperators at Nueva Ecija on November 16, 2023</t>
  </si>
  <si>
    <t>Meals and snacks to be use in the implementation of RCM Evaluation for High Fertility Trial Orientation and Briefings with AEW's and Farmer Cooperators at Tarlac on November 22, 2023</t>
  </si>
  <si>
    <t>Meals and snacks to be use in the implementation of RCM Evaluation for Target Yield Adjustment and briefings with AEW's and Farmer Cooperators at Aurora on May 16, 2023</t>
  </si>
  <si>
    <t xml:space="preserve">Meals and snacks to be use in the implementation of Rice crop Manager Rice Ratooning Grand Field Day on April 17, 2023 at Brgy. Lapaz, Turu, Arayat, Pampanga </t>
  </si>
  <si>
    <t>Meals and snacks to be use in the implementation of RCM Evaluation for Target Yield Adjustment and briefings with AEW's and Farmer Cooperators at Zambales on May 02, 2023</t>
  </si>
  <si>
    <t xml:space="preserve">Meals and snacks to be used during the Rice Crop Manager Research and Development Training on June 1-2, 2023 at Angeles City </t>
  </si>
  <si>
    <t>Meals and snacks to be served during implementation of RCM and Evaluation Orientation, Farmer's briefings and site Validation at Baler, Aurora on March 28-29 &amp; 30, 2023</t>
  </si>
  <si>
    <t>Meals and snacks to be use in the implementation of RCM Evaluation for Target Yield Adjustment and briefings with AEW's and Farmer Cooperators at Bataan on May 10, 2023</t>
  </si>
  <si>
    <t xml:space="preserve">Meals and snacks to be use in the implemenattion of RCM Evaluation and NOPT Trial for Non Rice VEgetable Cropping system Orientation and Briefings with AEW's and Farmer Cooperators at Bulacan on May 24, 2023 </t>
  </si>
  <si>
    <t xml:space="preserve">Meals and snacks to be use in the implementation of RCM Evaluation  and NOPT Trial for Non-Rice Vegetable Cropping System Orienattion and Briefings with AEW's and Farmer Cooperators at Pampanga on May 18, 2023 </t>
  </si>
  <si>
    <t>Meals and snacks to be use in the implementation of Rice RAtooning Orienatation and Briefings at Tarlac on June 01, 2023</t>
  </si>
  <si>
    <t xml:space="preserve">Meals and snacks to be use in the implementation of RCM Evaluation and NOPT Trial for Target Yield Ajustment Grand Field Day on September 7, 2023 at Aurora </t>
  </si>
  <si>
    <t>Meals and snacks to be served during the  conduct of Project Orientation and Training Needs Assessment on March 21, 2023 at Sto. Domingo and Llanera, Nueva Ecija</t>
  </si>
  <si>
    <t>Meals and snacks to be served during the conduct of Project Orientation and Training Needs Assessment on March 22, 2023 at Moncada and Paniqui, Tarlac</t>
  </si>
  <si>
    <t>Meals and snacks to be served during the conduct of Project Orientation and Training Needs Assessment on March 23, 2023 at Orani, Bataan</t>
  </si>
  <si>
    <t>Meals and snacks to be served during the conduct of Mushroom Production Training on April 19, 2023 at Sto. Domingo, Nueva Ecija</t>
  </si>
  <si>
    <t>Meals and snacks to be served during the conduct of Mushroom Production Training on April 20, 2023 at Moncada, Tarlac</t>
  </si>
  <si>
    <t>Meals and snacks to be served during the conduct of Mushroom Production Training on April 25, 2023 at Paniqui, Tarlac</t>
  </si>
  <si>
    <t>Meals and snacks to be served during the conduct of Mushroom Production Training on April 26, 2023 at Orani, Bataan</t>
  </si>
  <si>
    <t>Meals and snacks to be served during the conduct of Mushroom Processing Training on July 18, 2023 at Llanera, Nueva Ecija</t>
  </si>
  <si>
    <t>Meals and snacks to be served during the conduct of Mushroom Processing Training on July 19, 2023 at Sto. Domingo, Nueva Ecija</t>
  </si>
  <si>
    <t>Meals and snacks to be served during the conduct of Mushroom Processing Training on July 20, 2023 at Moncada, Tarlac</t>
  </si>
  <si>
    <t>Meals and snacks to be served during the conduct of Mushroom Processing Training on July 25, 2023 at Paniqui, Tarlac</t>
  </si>
  <si>
    <t>Meals and snacks to be served during the conduct of Mushroom Processing Training on July 26, 2023 at Orani, Bataan</t>
  </si>
  <si>
    <t>Meals and snacks to be served during the conduct of Basic Business Management Training on September 19, 2023 at Llanera, Nueva Ecija</t>
  </si>
  <si>
    <t>Meals and snacks to be served during the conduct of Basic Business Management Training on September 20, 2023 at Sto. Domingo, Nueva Ecija</t>
  </si>
  <si>
    <t>Meals and snacks to be served during the conduct of Basic Business Management Training on September 21, 2023 at Moncada, Tarlac</t>
  </si>
  <si>
    <t>Meals and snacks to be served during the conduct of Basic Business Management Training on September 26, 2023 at Paniqui, Tarlac</t>
  </si>
  <si>
    <t>Meals and snacks to be served during the conduct of Basic Business Management Training on September 27, 2023 at Orani, Bataan</t>
  </si>
  <si>
    <t>Meals and snacks to be served during the conduct of Mid-Year Assessment and Planning  Workshop on July 04-05, 2023 at DA-CLIARC Paraiso, Tarlac City, Tarlac</t>
  </si>
  <si>
    <t>Meals and snacks to be served during the conduct of Year End  Assessment and Planning  Workshop on November 28-29, 2023 at DA-CLIARC Paraiso, Tarlac City, Tarlac</t>
  </si>
  <si>
    <t xml:space="preserve">Meals and snacks to be served during the conduct of Mushroom Production Training on April 18, 2023 at Llanera, Nueva Ecija </t>
  </si>
  <si>
    <t xml:space="preserve">Meals and snacks to be used during the Training course on Palay Check System for Irrigated Lowland Rice and Review on the Research Data Gathering on PPTV trials under Next-Gen Project with the provincial and municipal partners in Baguio City on March 28-31, 2023 </t>
  </si>
  <si>
    <t>Meals and snacks to be used in the implementation of RCM Evaluation and NOPT Trial for Non Rice Vegetable Cropping System Grand Field Day on September 13, 2023 at Bulacan</t>
  </si>
  <si>
    <t>to be used in the implementation of RCM Evaluation and NOPT Trial for Non Rice Vegetable Cropping System Grand Field Day on September 13, 2023 at Bulacan</t>
  </si>
  <si>
    <t>Meals and accommodation to be served during RCM Meeting of Provincial and Municipal Focal Person of Aurora on March 16-17, 2023 at Office of Provincial Agriculturists, ATC Compound Sitio Setan Brgy. Calabuanan, Baler Aurora</t>
  </si>
  <si>
    <t>Meals and Snacks to be served during RCM Meeting of Provincial and Municipal Focal Person of Bataan on March 21, 2023 at Balanga City, Bataan.</t>
  </si>
  <si>
    <t>to be served during RCM Meeting of Provincial and Municipal Focal Person of Bataan on March 21, 2023 at Balanga City, Bataan.</t>
  </si>
  <si>
    <t>Meals and Snacks to be served during RCM Meeting of Provincial and Municipal Focal Person of Bulacan on March 15, 2023 at City of Malolos, Bulacan.</t>
  </si>
  <si>
    <t>to be served during RCM Meeting of Provincial and Municipal Focal Person of Bulacan on March 15, 2023 at City of Malolos, Bulacan.</t>
  </si>
  <si>
    <t>Meals and Snacks to be served during RCM Meeting of Provincial and Municipal Focal Person of Nueva Ecija on March 14, 2023 at APTC, Cab. City, Nueva Ecija.</t>
  </si>
  <si>
    <t xml:space="preserve"> to be served during RCM Meeting of Provincial and Municipal Focal Person of Nueva Ecija on March 14, 2023 at APTC, Cab. City, Nueva Ecija.</t>
  </si>
  <si>
    <t>Meals and Snacks to be served during RCM Meeting of Provincial and Municipal Focal Person of Pampanga on March 24, 2023 at City of San Fernando, Pampanga.</t>
  </si>
  <si>
    <t>to be served during RCM Meeting of Provincial and Municipal Focal Person of Pampanga on March 24, 2023 at City of San Fernando, Pampanga.</t>
  </si>
  <si>
    <t>Meals and Snacks to be served during RCM Meeting of Provincial and Municipal Focal Person of Tarlac on March 22, 2023 at Tarlac City, Tarlac.</t>
  </si>
  <si>
    <t>to be served during RCM Meeting of Provincial and Municipal Focal Person of Tarlac on March 22, 2023 at Tarlac City, Tarlac.</t>
  </si>
  <si>
    <t>Meals and Snacks to be served during RCM Meeting of Provincial and Municipal Focal Person of Zambales on March 20, 2023 at OPA Iba, Zambales</t>
  </si>
  <si>
    <t>to be served during RCM Meeting of Provincial and Municipal Focal Person of Zambales on March 20, 2023 at OPA Iba, Zambales</t>
  </si>
  <si>
    <t>Meals and snacks to be served during the implementation of RCM and Evaluation Orientation, Farmer's briefings and site Validation at Baler and Dinalungan. Aurora on March 29 and 30,  2023.</t>
  </si>
  <si>
    <t>Food and Accommodation to be served during the conduct of  Facilitators Retooling Course on Climate Resilient Farm Business School - Farmers Field School (CRFBS-FFS) at  Pampanga on May 2-5, 2023</t>
  </si>
  <si>
    <t>Food with Accommodation to be served during the Meeting-Workshop in Preparation for the Cluster-Wide Meeting and Consolidation on Rice Industry Dev't on March 21-22, 2023 in Angeles City, Pampanga</t>
  </si>
  <si>
    <t>to be served during the Meeting-Workshop in Preparation for the Cluster-Wide Meeting and Consolidation on Rice Industry Dev't on March 21-22, 2023 in Angeles City, Pampanga</t>
  </si>
  <si>
    <t xml:space="preserve">Meals and Snacks to be used during the Next-Gen Project Mid-Year Review together with the Provincial and Municipal partners on July 05-06, 2023 in CLIARC-LD, Paraiso, Tarlac City </t>
  </si>
  <si>
    <t xml:space="preserve">to be used during the Next-Gen Project Mid-Year Review together with the Provincial and Municipal partners on July 05-06, 2023 in CLIARC-LD, Paraiso, Tarlac City </t>
  </si>
  <si>
    <t>Meals and Snacks to be served during End of 1st Sem. Meeting of Banner Program and Project on June 29, 2023 at DA-RFO III</t>
  </si>
  <si>
    <t>ORTD for Operations</t>
  </si>
  <si>
    <t>to be served during End of 1st Sem. Meeting of Banner Program and Project on June 29, 2023 at DA-RFO III</t>
  </si>
  <si>
    <t>Meals and snacks to be served during the conduct of Integrated Pest Management Training under CPAR  on Integrated Farming System: An Approach Towards Improving Farm Productivity in Lahar Area of Brgy. Lucero, San Marcelino, Zambales on April 20, 2023</t>
  </si>
  <si>
    <t>to be served during the conduct of Integrated Pest Management Training under CPAR  on Integrated Farming System: An Approach Towards Improving Farm Productivity in Lahar Area of Brgy. Lucero, San Marcelino, Zambales on April 20, 2023</t>
  </si>
  <si>
    <t>Meals and snacks to be served during the conduct of Integrated Nutrient Management Training under CPARon Integrated Farming System: An Approach Towards Improving Farm Productivity in Lahar Area of Brgy. Lucero, San marcelino, Zambales on April 27, 2023</t>
  </si>
  <si>
    <t>to be served during the conduct of Integrated Nutrient Management Training under CPARon Integrated Farming System: An Approach Towards Improving Farm Productivity in Lahar Area of Brgy. Lucero, San marcelino, Zambales on April 27, 2023</t>
  </si>
  <si>
    <t>Meals and snacks to be served during the conduct of Field Legumes Production Training under CPARon Integrated Farming System: An Approach Towards Improving Farm Productivity in Lahar Area of Brgy. Lucero, San marcelino, Zambales onMay 04, 2023</t>
  </si>
  <si>
    <t>to be served during the conduct of Field Legumes Production Training under CPARon Integrated Farming System: An Approach Towards Improving Farm Productivity in Lahar Area of Brgy. Lucero, San marcelino, Zambales onMay 04, 2023</t>
  </si>
  <si>
    <t>Meals and snacks to be served during the Meeting-Workshop on Cluster Establishment for FY 2023 on May 4-5, 2023 in Pampanga</t>
  </si>
  <si>
    <t xml:space="preserve">Meals and snacks to be used during the Research Pool Meeting on May 04, 2023 in DA-RAFO 3, City of San Fernando, Pampanga </t>
  </si>
  <si>
    <t>Meals to be used during Preferential Analysis/ Farmers Field Day of PPTV Trials in Lupao, Guimba and Zaragoza, Nueva Ecija on August 15,16, &amp; 24, 2023</t>
  </si>
  <si>
    <t>Meals to be used during Preferential Analysis/ Farmers Field Day of PPTV Trial (Irrigated Ecosystem) in Baliwag, Pulilan, and Bustos, Bulacan on September 22, 26 &amp; 27, 2023</t>
  </si>
  <si>
    <t>Meals  to be used during the Preferential Analysis / Farmers Field Day on PPTV -RM Trials in Baler, Maria Aurora and Dinalungan, Aurora on September 27, 28, 20&amp;21, 2023</t>
  </si>
  <si>
    <t>Meals to be used during Preferential Analysis/ Farmers Field Day of different PPTV Trials in San Marcelino, San Narciso, San Felipe and Castillejos, Zambales  on October 03, 04, 13, &amp; 20, 2023</t>
  </si>
  <si>
    <t>Meals to be used during Preferential Analysis/ Farmers Field Day of PPTV Trial (Irrigated Ecosystem) on Morong and Orion, Bataan on October 05 &amp; 06, 2023</t>
  </si>
  <si>
    <t>Meals to be used during Preferential Analysis/ Farmers Field Day of different PPTV Trials in Victoria, Moncada and Anao on October 10,11, &amp; 12, 2023</t>
  </si>
  <si>
    <t>Meals to be used during Preferential Analysis/ Farmers Field Day of different PPTV Trials in Lubao and Sta. Rita, Pampanga on October 18 &amp; 19, 2023</t>
  </si>
  <si>
    <t>Meals and snacks to be served during the conduct of Focus Group Discussion and Interview Key Players for Organic Value Chain Analysis project on May 25, 2023 in Balanga City, Bataan</t>
  </si>
  <si>
    <t>Meals and snacks to be served during the PRIME Training on May 29-30, 2023 at RCPC Hall, Maligaya Science City of Muñoz, Nueva Ecija</t>
  </si>
  <si>
    <t>Meals &amp; snacks to be served during the Municipal/City Agriculturist meeting for the province of Nueva Ecija on May 19, 2023 @ San Isidro, Nueva Ecija</t>
  </si>
  <si>
    <t xml:space="preserve">Meals and snacks to be served during the Workshop in Drafting of Claims for IPR of researchers on May 22-23, 2023 at CLIARC-LDZ, Paraiso, Tarlac City </t>
  </si>
  <si>
    <t xml:space="preserve">Snacks to be served during the conduct of interview and focus group discussion under reserach project entitled " Profiling of Lahar Laden Areas in Central Luzon" at the above mentioned municipalities on June 7-8, 14-15, 21, 28-29,2023 , July 5-6, 12-13, 19-20, 26-27, 2023 and August 02-03, 2023 </t>
  </si>
  <si>
    <t>Meals and snacks to be served during the Human Resource Merit Promotion and Selection Board job interview of applicants at DA Conference Room San Fernando, Pampanga on June 5,6,7,8 &amp; 9, 2023</t>
  </si>
  <si>
    <t>Meals and Accommodation to be served/used during the Training on Rice Crop Manager Advisory Service for the RCM Provincial and Municipal Focal Persons of Aurora on June 20-22, 2023 at Pampanga</t>
  </si>
  <si>
    <t>Meals and Accommodation to be served/used during the Training on Rice Crop Manager Advisory Service for the RCM Provincial and Municipal Focal Persons of Bataan on June 14-16, 2023 at Pampanga</t>
  </si>
  <si>
    <t>Meals and Accommodation to be served/used during the Training on Rice Crop Manager Advisory Service for the RCM Provincial and Municipal Focal Persons of Bulacan on June 7-9, 2023 at Pampanga</t>
  </si>
  <si>
    <t>Meals and Accommodation to be served/used during the Training on Rice Crop Manager Advisory Service for the RCM Provincial and Municipal Focal Persons of Nueva Ecija District 1 &amp; 2 on July 5-7, 2023 at Pampanga</t>
  </si>
  <si>
    <t>Meals and Accommodation to be served/used during the Training on Rice Crop Manager Advisory Service for the RCM Provincial and Municipal Focal Persons of Nuev Ecija District 3 &amp; 4 on July 12-14, 2023 at Pampanga</t>
  </si>
  <si>
    <t>Meals and Accommodation to be served/used during the Training on Rice Crop Manager Advisory Service for the RCM Provincial and Municipal Focal Persons of Pampanga on July 18-20, 2023 at Pampanga</t>
  </si>
  <si>
    <t>Meals and Accommodation to be served/used during the Training on Rice Crop Manager Advisory Service for the RCM Provincial and Municipal Focal Persons of Zambales on June 26-28, 2023 at Pampanga</t>
  </si>
  <si>
    <t>Meals to be served during the Inauguration of the Department of Agriculture new Building on June 05, 2023 at DA Covered Court, Maimpis, City of San Fernando, Pampanga</t>
  </si>
  <si>
    <t xml:space="preserve">Meals and snacks to be served during the R4D Procedure Manual Workshop on June 20-21, 2023 at CLIARC-LDZ, Paraiso, Tarlac City </t>
  </si>
  <si>
    <t>Meals and snacks to be served during the City/Municipal Agriculturist Meeting for the Province of Nueva Ecija on June 22, 2023 at Sierra Madre Suite, Palayan City, Nueva Ecija</t>
  </si>
  <si>
    <t>APCO NE 3&amp;4 District</t>
  </si>
  <si>
    <t xml:space="preserve">Meals and snacks to be served during the conduct of Specialized Training Course on Major Insect Pest and Diseases of Rice, Corn &amp; High VAlue Crops for Municipal Crop Protection Coordinators in Region III in RCPC Conference Hall, PhilRice Compound, Maligaya Science City of Muñoz, Nueva Ecija on August 10-11, 2023 </t>
  </si>
  <si>
    <t>Meals and Snacks to be served during the conduct of Field Day on rice production under CPAR on Integrated Rice-Based Farming System: An Approach towards Improving Farm Productivity in Lahar Area of Brgy. Lucero, San Marcelino, Zambales on October 26, 2023</t>
  </si>
  <si>
    <t>to be served during the conduct of Field Day on rice production under CPAR on Integrated Rice-Based Farming System: An Approach towards Improving Farm Productivity in Lahar Area of Brgy. Lucero, San Marcelino, Zambales on October 26, 2023</t>
  </si>
  <si>
    <t>Meals and Snacks with accommodation to be served during the Assessment of Wet Season 2022 and Dry Season 2022-2023 and Planning Workshop of the Fertilizer Discount Voucher (FDV) using the Interventions Management Platform (IMP) for Wet Season 2023 on June 29-30, 2023 in Pampanga</t>
  </si>
  <si>
    <t>to be served during the Assessment of Wet Season 2022 and Dry Season 2022-2023 and Planning Workshop of the Fertilizer Discount Voucher (FDV) using the Interventions Management Platform (IMP) for Wet Season 2023 on June 29-30, 2023 in Pampanga</t>
  </si>
  <si>
    <t xml:space="preserve">Meals and snacks to be used during the Regional Core Group Meeting on August 10, 2023 at DA-RFO 3, Diosdado Macapagal Government Center, Maimpis, City of San Fernando, Pampanga </t>
  </si>
  <si>
    <t>Meals and snacks to be served during the SPMS Training in San Jose, City Nueva Ecija on August 31, 2023</t>
  </si>
  <si>
    <t>Meals and snacks to be served during the 3rd Quarter Staff meeting on September 18, 2023 at TEC Building, DA-CLIARC-UD Magalang, Pampanga</t>
  </si>
  <si>
    <t>Meals and snacks to be served during the Project Review for Collaborative Rice Research for Development on September 28-29, 2023 at ROS-LDZ, Paraiso, Tarlac City</t>
  </si>
  <si>
    <t>Meals to be used during the Sensory Evaluation of different irrigated rice varities in Bulacan Province on December 05-07, 2023</t>
  </si>
  <si>
    <t xml:space="preserve">Meals and snacks to be served during the Evaluation of R4D Proposals for FY 2024 Funding on September 26-27, 2023 at ROS-LDZ, Paraiso, Tarlac City </t>
  </si>
  <si>
    <t>Accommodation and Function hall to be used for the Preparation of Provincial Operations Plans for Masagana Rice Industry Development Program (MRIDP) for different Provinces of Region III on September 5-6, 2023 at Province of Nueva Ecija</t>
  </si>
  <si>
    <t>Meals and Snacks to be served during the Preparation of Provincial Operations Plans for Masagana Rice Industry Development Program (MRIDP) for different Provinces of Region III on September 5-6, 2023 at Province of Nueva Ecija</t>
  </si>
  <si>
    <t xml:space="preserve">Room accommodation To be used during the Year End Review of Next-Gen Project with the Provincial and Municipal Project counterparts in Baguio City on November 29 to December 01, 2023 </t>
  </si>
  <si>
    <t xml:space="preserve">Meals and snacks to be used during the Year End Review of NextGen Project with the Provincial and Municipal Project counterparts in Baguio City on November 29 to December 01, 2023 </t>
  </si>
  <si>
    <t>Meals and snacks to be served during the conduct of field day for Organic Experimental Trial on October 05-06, 2023 at Carael and San Miguel, Botolan, Zamables</t>
  </si>
  <si>
    <t>Meals and snacks to be served during the conduct of field day for Organic Experimental Trial on October 26 in Balanga, Bataan</t>
  </si>
  <si>
    <t xml:space="preserve">Meals and snacks to be use in the implementation of RCM Evaluation and NOPT Trial for Target Adjustment Yield Grand Field day on November 16, 2023 at Limay, Bataan </t>
  </si>
  <si>
    <t>Meals and Snacks  to be served during Regional Soils Laboartory Meeting on February 14, 2023 at DA-RSL Annex, CSF Pampanga</t>
  </si>
  <si>
    <t>to be served during Regional Soils Laboartory Meeting on February 14, 2023 at DA-RSL Annex, CSF Pampanga</t>
  </si>
  <si>
    <t>2023-01-0360</t>
  </si>
  <si>
    <t>Lordelyn dela Cruz</t>
  </si>
  <si>
    <t>Meals and Snacks  to be served during Advocacy Seminar on Rabies, GAD &amp; ILD Services on April 13,  2023 at San Luis, Aurora</t>
  </si>
  <si>
    <t>To be served during Advocacy Seminar on Rabies, GAD &amp; ILD Services on April 13,  2023 at San Luis, Aurora</t>
  </si>
  <si>
    <t>Meals  and Snacks to be served during the FCAL 1st Quater Project Review on March 28, 2023</t>
  </si>
  <si>
    <t>to be served during the FCAL 1st Quater Project Review on March 28, 2023</t>
  </si>
  <si>
    <t>Meals  and Snacks To be served during the Turnover of Crematorium donated by the from OITA University to the RADDL 3, CLIARC-Lowland Paraiso, Tarlac City, Tarlac on March 8, 2023.</t>
  </si>
  <si>
    <t>To be served during the Turnover of Crematorium donated by the from OITA University to the RADDL 3, CLIARC-Lowland Paraiso, Tarlac City, Tarlac on March 8, 2023.</t>
  </si>
  <si>
    <t>Meals  and Snacks To be served during the conduct of RADDL 3 activities entitled:  INCREASE AWARENESS OF MEN AND WOMEN ON ANTIMICROBIAL RESISTANCE to be held in the Province of Aurora on April 18, 2023.</t>
  </si>
  <si>
    <t>To be served during the conduct of RADDL 3 activities entitled:  INCREASE AWARENESS OF MEN AND WOMEN ON ANTIMICROBIAL RESISTANCE to be held in LGU Casiguran, Aurora on April 18, 2023.</t>
  </si>
  <si>
    <t>Meals  and Snacks To be served during the conduct of RADDL 3 activities entitled:  INCREASE AWARENESS OF MEN AND WOMEN ON ANTIMICROBIAL RESISTANCE to be held in the Province of Pampanga on March 21, 2023 at PVO</t>
  </si>
  <si>
    <t>To be served during the conduct of RADDL 3 activities entitled:  INCREASE AWARENESS OF MEN AND WOMEN ON ANTIMICROBIAL RESISTANCE to be held in the Province of Pampanga on March 21, 2023 at PVO</t>
  </si>
  <si>
    <t>Meals  and Snacks To be served during the conduct of RADDL 3 activities entitled: RETOOLING OF RADDL STAFF ON BIOSAFETY AND BIOSECURITY, AND INCREASE AWARENESS OF MEN AND WOMEN ON ANTIMICROBIAL RESISTANCE to be held in the Province of Zambales on May 1-2, 2023.</t>
  </si>
  <si>
    <t>To be served during the conduct of RADDL 3 activities entitled: RETOOLING OF RADDL STAFF ON BIOSAFETY AND BIOSECURITY, AND INCREASE AWARENESS OF MEN AND WOMEN ON ANTIMICROBIAL RESISTANCE to be held in the Province of Zambales on May 1-2, 2023.</t>
  </si>
  <si>
    <t>Meals  and Snacks To be served during the conduct of RADDL 3 activities entitled:  INCREASE AWARENESS OF MEN AND WOMEN ON ANTIMICROBIAL RESISTANCE to be held in the Province of Tarlac on September 19, 2023.</t>
  </si>
  <si>
    <t>To be served during the conduct of RADDL 3 activities entitled:  INCREASE AWARENESS OF MEN AND WOMEN ON ANTIMICROBIAL RESISTANCE to be held in the Province of Tarlac on September 19, 2023.</t>
  </si>
  <si>
    <t>Meals  and Snacks To be served during the conduct of RADDL 3 activities entitled:  INCREASE AWARENESS OF MEN AND WOMEN ON ANTIMICROBIAL RESISTANCE to be held in the Province of Bulacan on August 15, 2023.</t>
  </si>
  <si>
    <t>To be served during the conduct of RADDL 3 activities entitled:  INCREASE AWARENESS OF MEN AND WOMEN ON ANTIMICROBIAL RESISTANCE to be held in the Province of Bulacan on August 15, 2023.</t>
  </si>
  <si>
    <t>Meals  and Snacks To be served during the conduct of RADDL 3 activities entitled:  INCREASE AWARENESS OF MEN AND WOMEN ON ANTIMICROBIAL RESISTANCE to be held in the Province of Nueva Ecija on July 18, 2023.</t>
  </si>
  <si>
    <t>To be served during the conduct of RADDL 3 activities entitled:  INCREASE AWARENESS OF MEN AND WOMEN ON ANTIMICROBIAL RESISTANCE to be held in the Province of Nueva Ecija on July 18, 2023.</t>
  </si>
  <si>
    <t>Meals  and Snacks To be served during the conduct of RADDL 3 activities entitled:  INCREASE AWARENESS OF MEN AND WOMEN ON ANTIMICROBIAL RESISTANCE to be held in Bataan on June 20, 2023.</t>
  </si>
  <si>
    <t>To be served during the conduct of RADDL 3 activities entitled:  INCREASE AWARENESS OF MEN AND WOMEN ON ANTIMICROBIAL RESISTANCE to be held in Bataan on June 20, 2023.</t>
  </si>
  <si>
    <t>Meals and Snacks  to be served during Seminar/Workshop on Quality Assurance of Fertilizer and Plant Tissue on March 29-30, 2023 at RSL Annex, CSFP</t>
  </si>
  <si>
    <t>to be served during Seminar/Workshop on Quality Assurance of Fertilizer and Plant Tissue on March 29-30, 2023 at RSL Annex, CSFP</t>
  </si>
  <si>
    <t>Meals  and Snacks To be served during the conduct of RADDL 3 activities entitled: INCREASE AWARENESS OF MEN AND WOMEN ON ANTIMICROBIAL RESISTANCE to be held in the Provincial Agriculture Office, Zambales on May 2, 2023.</t>
  </si>
  <si>
    <t>To be served during the conduct of RADDL 3 activities entitled: INCREASE AWARENESS OF MEN AND WOMEN ON ANTIMICROBIAL RESISTANCE to be held in the Provincial Agriculture Office, Zambales on May 2, 2023.</t>
  </si>
  <si>
    <t>Meals and snacks to be served during the conduct of Specialized Pest Management System Training in Baler, Aurora, Aurora on April 25-27, 2023</t>
  </si>
  <si>
    <t>Meals and snacks to be served during the conduct of Specialized Pest Management System Training in Ezperanza, Casiguran, Aurora on April 25-26, 2023</t>
  </si>
  <si>
    <t>Meals and snacks to be served during the conduct of Specialized Pest Management System Training in Dikapinisan, San Luis, Aurora on April 27-28, 2023</t>
  </si>
  <si>
    <t>Meals and Snacks  to be served during  GAD Training on May 4,2023 at the ASCOT Bazal Campus, Maria Aurora, Aurora</t>
  </si>
  <si>
    <t>Snacks  to be served during the conduct of Bantay Peste Brigade Retooling in Guimba, Nueva Ecija on May 25, 2023</t>
  </si>
  <si>
    <t>Snacks  to be served during the conduct of Bantay Peste Brigade Retooling in Sto Domingo, Nueva Ecija on May 25, 2023</t>
  </si>
  <si>
    <t>Snacks  to be served during the conduct of Bantay Peste Brigade Retooling in Sta Rosa, Nueva Ecija on May 30, 2023</t>
  </si>
  <si>
    <t>Snacks  to be served during the conduct of Bantay Peste Brigade Retooling in San Leonardo, Nueva Ecija on May 30, 2023</t>
  </si>
  <si>
    <t>Snacks  to be served during the conduct of Bantay Peste Brigade Retooling in San Jose, Nueva Ecija on May 31, 2023</t>
  </si>
  <si>
    <t>Snacks  to be served during the conduct of Bantay Peste Brigade Retooling in Maria Aurora, Aurora on June 01, 2023</t>
  </si>
  <si>
    <t>Snacks  to be served during the conduct of Bantay Peste Brigade Retooling in San Simon, Pampanga on June 07, 2023</t>
  </si>
  <si>
    <t>Snacks  to be served during the conduct of Bantay Peste Brigade Retooling in La Paz, Tarlac on June 06, 2023</t>
  </si>
  <si>
    <t>Snacks  to be served during the conduct of Bantay Peste Brigade Retooling in San Miguel, Bulacan on June 08, 2023</t>
  </si>
  <si>
    <t>Meals and Snacks to be served during the conduct of Specialized Pest Management System Training in Masinloc, Zambales on May 25, 2023.</t>
  </si>
  <si>
    <t>Meals and Snacks to be served during the conduct of Specialized Pest Management System Training in Iba, Zambales on May 24, 2023.</t>
  </si>
  <si>
    <t>Meals and Snacks to be served during the conduct of Specialized Pest Management System Training in Subic, Zambales on May 31, 2023.</t>
  </si>
  <si>
    <t xml:space="preserve">Meals and snacks to be served during the Techno Forum on June 14, 2023 at CLIARC-LDZ, Paraiso, Tarlac City </t>
  </si>
  <si>
    <t xml:space="preserve">to be served during the Techno Forum on June 14, 2023 at CLIARC-LDZ, Paraiso, Tarlac City </t>
  </si>
  <si>
    <t>MEALS AND SNACK to be served during the Seminar on ILD-RCPC Immersion with other Divisions and Banner Programs of DA RFO III Cum  ILD Quarterly Meeting at DA Conference room on June 27, 2023.</t>
  </si>
  <si>
    <t>Melas and Snacks to be served during Training on the Use of Compost Fungus Activator(CFA) and Soil Analysis using Soil Test Kit (STK) under Gender and Development (GAD) on June 16, 2023 at MWCC, Poblacion I, Moncada, Tarlac</t>
  </si>
  <si>
    <t>Meals and Snacks  to be served during Regional Soils Laboartory GAD Training on June 5,2023 at Malolos, Bulacan</t>
  </si>
  <si>
    <t>Meals and Snacks  to be served during ILD Quarterly Project Review and Workshop on ISO 9001:2015 forms at DA Conference Room on June 27, 2023</t>
  </si>
  <si>
    <t>Meals and Snacks to be served during the conduct of Specialized Pest Management System Training in Paniqui, Tarlac on June 20,2023</t>
  </si>
  <si>
    <t>Meals and Snacks to be served during the conduct of Specialized Pest Management System Training in Moncada, Tarlac on June 21,2023</t>
  </si>
  <si>
    <t>Meals and Snacks to be served during the conduct of Specialized Pest Management System Training in San Manuel, Tarlac on June 22, 2023</t>
  </si>
  <si>
    <t>Meals and Snacks to be served during the conduct of Specialized Pest Management System Training in Hermosa,  Bataan on June 29, 2023</t>
  </si>
  <si>
    <t>Meals and Snacks to be served during the conduct of Specialized Pest Management System Training in Samal,  Bataan on June 30, 2023</t>
  </si>
  <si>
    <t>Meals and Snacks to be served during the conduct of Specialized Pest Management System Training in Pandi, Bulacan on July 05, 2023</t>
  </si>
  <si>
    <t>Meals and Snacks to be served during the conduct of Specialized Pest Management System Training in Sta. Maria, Bulacan on July 06, 2023</t>
  </si>
  <si>
    <t>Meals and Snacks to be served during the conduct of Bantay Peste Brigade Retooling in Palayan City, Nueva Ecija on July 04, 2023</t>
  </si>
  <si>
    <t>Meals and Snacks to be served during the conduct of Bantay Peste Brigade Retooling in Hermosa, Bataan on July 06, 2023</t>
  </si>
  <si>
    <t>Meals and Snacks to be served during the conduct of Specialized Pest Management System Training in Guagua, Pampanga on July 26, 2023</t>
  </si>
  <si>
    <t>Meals and Snacks to be served during the conduct of Specialized Pest Management System Training in Mexico, Pampanga on July 27, 2023</t>
  </si>
  <si>
    <t>MEALS AND SNACKS to be served during the FCAL 2nd Quarter Project Review on June 29, 2023 at CSFP.</t>
  </si>
  <si>
    <t>Meals  and Snacks to be served during  World Rabies Day on September 28, 2023 at City of San Fernando, Pampanga</t>
  </si>
  <si>
    <t>to be served during  World Rabies Day on September 28, 2023 at City of San Fernando, Pampanga</t>
  </si>
  <si>
    <t>MEALS AND SNACKS to be served during the Orientation of ILD Staff on Gender And Development (GAD) Mandates &amp; its Legal Bases on August 4, 2023 at DA-RFO III, City of San Fernando, Pampanga.</t>
  </si>
  <si>
    <t>Meals  and Snacks to be served during  the conduct of the ILD-RADDL Immersion Seminar Workshop with Livestock Program and Regulatory Program cum Project Review and Assessment on August 29, 2023 at the Agriculture Training Building, DA-CLIARC Lowland, Paraiso, Tarlac City</t>
  </si>
  <si>
    <t>to be served during  the conduct of the ILD-RADDL Immersion Seminar Workshop with Livestock Program and Regulatory Program cum Project Review and Assessment on August 29, 2023 at the Agriculture Training Building, DA-CLIARC Lowland, Paraiso, Tarlac City</t>
  </si>
  <si>
    <t>Meals &amp; Snacks to be serve during Rabies Inter-Agency Task Force Meeting  on  August 22, 2023 at DA-RFO 3 CSFP</t>
  </si>
  <si>
    <t>Meals and Snacks  to be served during Review of PD 1435 Audit and Cascading of Revised Procedures and Forms on August 14,2023 at RSL Annex, City of San Fernando, Pampanga</t>
  </si>
  <si>
    <t>Meals and Snacks  to be served during ILD Project Review and Assessment  on October 25,2023 at DA Conference Room, DMGC, Maimpis City of San Fernando, Pampanga</t>
  </si>
  <si>
    <t>Meals and Snacks  to be served during  2nd Sem. Regional Soils Laboratory Meeting with Provincial Soils Coordinator  on  December 7,2023 at DA Conference Room, DMGC, Maimpis City of San Fernando, Pampanga</t>
  </si>
  <si>
    <t>Meals and Snacks  to be served during  Regional Soils Laboratory Meeting  on  December 20,2023 at  RSL Annex City of San Fernando, Pampanga</t>
  </si>
  <si>
    <t>Meals and Snacks to be serve during ILD Project Implementation Review 2023 on November 28, 2023 at RCPC Conference Room, Muñoz N.E</t>
  </si>
  <si>
    <t>Meals and Snacks  to be served during RSL GAD Training on August 18,2023 at the Fruits and Vegetables Seed Center, CLSU , Muñoz, Nueva Ecija</t>
  </si>
  <si>
    <t>Meals and Snacks  to be served during RSL GAD Training on September 13,2023 at the Brgy. Grullo, San Narciso, Zambales</t>
  </si>
  <si>
    <t>Meals and Snacks  to be served during the conduct of Bantay Peste Brigade Graduation in Sto. Domingo, Nueva Ecija on October 03, 2023.</t>
  </si>
  <si>
    <t>Meals and Snacks to be served during the conduct of Bantay Peste Brigade Graduation in Guimba, Nueva Ecija on October 05, 2023.</t>
  </si>
  <si>
    <t>Meals and Snacks to be served during the conduct of Bantay Peste Brigade Graduation in La Paz, Tarlac on October 06, 2023.</t>
  </si>
  <si>
    <t>Meals and Snacks to be served during the conduct of Bantay Peste Brigade Graduation in San Miguel, Bulacan on October 10, 2023.</t>
  </si>
  <si>
    <t>Meals and Snacks to be served during the conduct of Bantay Peste Brigade Graduation in San Jose, Nueva Ecija on October 12, 2023.</t>
  </si>
  <si>
    <t>Meals and Snacks to be served during the conduct of Bantay Peste Brigade Graduation in Sta. Rosa, Nueva Ecija on October 17, 2023.</t>
  </si>
  <si>
    <t>Meals and Snacks to be served during the conduct of Bantay Peste Brigade Graduation in Palayan City, Nueva Ecija on October 19, 2023.</t>
  </si>
  <si>
    <t>Meals and Snacks to be served during the conduct of Bantay Peste Brigade Graduation in Hermosa, Bataan on October 24, 2023.</t>
  </si>
  <si>
    <t>Meals and Snacks to be served during the conduct of Bantay Peste Brigade Graduation in San Simon, Pampanga on October 26, 2023.</t>
  </si>
  <si>
    <t>Meals and Snacks to be served during the conduct of Bantay Peste Brigade Graduation in San Isidro, Nueva Ecija on October 31, 2023.</t>
  </si>
  <si>
    <t>Melas and Snacks to be served during the conduct of Training on Pest Management for Provinces of Bulacan, and Pampanga on September 21-22, 2023 at RCPC Training Hall, PhilRice , Nueva Ecija</t>
  </si>
  <si>
    <t>RCPC III</t>
  </si>
  <si>
    <t>Meals and Snacks to be served during the SPMS Training in Gapan, Nueva Ecija on September 12, 2023</t>
  </si>
  <si>
    <t>Meals and Snacks  to be served during Application of Statistical Techniques and Quality Control Procedure on September 26, 2023 at RSL Annex, City of San Fernando, Pampanga</t>
  </si>
  <si>
    <t>Meals and Snacks  to be served during exit conference of the BSWM in updating the thematic maps in Aurora on September 15, 2023 at RSL Annex, City of San Fernando, Pampanga</t>
  </si>
  <si>
    <t>Meals and snacks with accomodation to be served during field validation and technical briefing of organic agriculture livelihood project proponent in the province of Aurora municipality of Baler on February 21-22,2023</t>
  </si>
  <si>
    <t>to be served during field validation and technical briefing of organic agriculture livelihood project proponent in the province of Aurora municipality of Baler on February 21-22,2023</t>
  </si>
  <si>
    <t>Meals and snacks with accomodation to be served during field validation and technical briefing of organic agriculture livelihood project proponent in the province of Pampanga municipality of Porac on February 23-24,2023</t>
  </si>
  <si>
    <t>to be served during field validation and technical briefing of organic agriculture livelihood project proponent in the province of Pampanga municipality of Porac on February 23-24,2023</t>
  </si>
  <si>
    <t>Meals and snacks to be served during field validation and technical briefing of organic agriculture livelihood project proponent in the province of Bulacan municipality of Angat on February 24,2023</t>
  </si>
  <si>
    <t>to be served during field validation and technical briefing of organic agriculture livelihood project proponent in the province of Bulacan municipality of Angat on February 24,2023</t>
  </si>
  <si>
    <t>Meals and snacks to be served during field validation and technical briefing of organic agriculture livelihood project proponent in the province of Tarlac municipality of Anao on February 22-23,2023</t>
  </si>
  <si>
    <t>to be served during field validation and technical briefing of organic agriculture livelihood project proponent in the province of Tarlac municipality of Anao on February 22-23,2023</t>
  </si>
  <si>
    <t>Meals and snacks to be served during the evaluation and screening of 2023 Project Proposal for livelihood at CLIARC-UD Paraiso, Tarlac on February 10, 2023.</t>
  </si>
  <si>
    <t>to be served during the evaluation and screening of 2023 Project Proposal for livelihood at CLIARC-UD Paraiso, Tarlac on February 10, 2023.</t>
  </si>
  <si>
    <t>Meals and snacks to be served during field validation and technical briefing of organic agriculture livelihood project proponent in the province of Pampanga municipality of CSF at Conference Room on February 21,2023.</t>
  </si>
  <si>
    <t xml:space="preserve"> to be served during field validation and technical briefing of organic agriculture livelihood project proponent in the province of Pampanga municipality of CSF at Conference Room on February 21,2023.</t>
  </si>
  <si>
    <t>Meals and snacks to be served during Info Caravan of Organic Agriculture livelihood project proponent in the province of Nueva Ecija municipality of Palayan City on May 8-9, 2023.</t>
  </si>
  <si>
    <t>Meals and snacks with accomodation to be served during Info Caravan of Organic Agriculture livelihood project proponent in the province of Bataan municipality of Orani on May 09-10, 2023.</t>
  </si>
  <si>
    <t>Meals and Snacks to be served during First Quarterly Meeting of Organic Agriculture Program at DA- CLIARC- UD Sto. Niño Magalang Pampanga on March 30-31,2023</t>
  </si>
  <si>
    <t>30 pax Meal and Snacks to be served during the Training Course on Certification of core PGS groups and Accreditation of Organic Certifying Bodies under Organic Agriculture Program at Sierra Madre, Palayan City, Nueva Ecija on April 25-27,2023</t>
  </si>
  <si>
    <t>to be served during the Training Course on Certification of core PGS groups and Accreditation of Organic Certifying Bodies under Organic Agriculture Program at Sierra Madre, Palayan City, Nueva Ecija on April 25-27,2023</t>
  </si>
  <si>
    <t>Meal and Snacks to be serve in the training on Organic Animal Production and Management cum Silage Making for OA FCA in Angat, Bulacan on May 12,2023</t>
  </si>
  <si>
    <t>Meals and Snacks to be serve in the Training on Production of Organic Soil Amendments in Brgy. Donacion, Angat, Bulacan on May 26, 2023</t>
  </si>
  <si>
    <t>Meals and Snacks to be serve in the Training on Pest and Disease Management for Organic Lowland Vegetable Production in Brgy. Donacion, Angat, Bulacan on June 9,2023</t>
  </si>
  <si>
    <t>Meals and Snacks to be serve in the Seminar on Organic Farm Business Planning  and Marketing Strategies in Brgy. Encanto, Angat, Bulacan on June 23,2023</t>
  </si>
  <si>
    <t>Meals and Snacks be serve in the Recordkeeping, Traceability and Documentation Workshop for Organic Agriculture Production in Norzagaray, Bulacan on August 17, 2023</t>
  </si>
  <si>
    <t>Meals and Snacks to be serve in the Seminar on Organic Labeling, Packaging and Value-adding in  Norzagaray, Bulacan on August 18, 2023</t>
  </si>
  <si>
    <t>Meals and Snacks to be serve in the training on Organic Fertilizer  Production on OALP FY 2023 FCA Beneficiary at Botolan, Zambales on May 25-26, 2023</t>
  </si>
  <si>
    <t>Meals and Snacks to be serve in the Training Course on Philippine National Standards OA 7:2016 for OALP FCA Beneficiary at Botolan, Zambales on June 1-2, 2023</t>
  </si>
  <si>
    <t>Meals and Snacks to be serve in the Training on Organic Small Ruminant Production and Management cum Silage Making and Forage Production for OA FCA in Baler, Aurora on May 30-31, 2023</t>
  </si>
  <si>
    <t>Meals and Snacks to be serve in the Training on Production of Organic Feltilizer and Concoctions in Brgy. Reserva, Baler, Aurora on June 20,2023</t>
  </si>
  <si>
    <t>Meals and Snacks to be serve in the Training on Integrated Pest and Disease Management for Organic Lowland Vegetable Production in Brgy, Reserva, Baler, Aurora on July 13, 2023</t>
  </si>
  <si>
    <t>Meals and Snacks to be serve in the Seminar on Organic Farm Business Planning  and Marketing Strategies in Brgy.  Reserva, Baler, Aurora on August 3, 2023</t>
  </si>
  <si>
    <t>Meals and Snacks to be serve in the Recordkeeping, Traceability and Documentation Workshop for Organic Agriculture Production in Baler, Aurora on August 30, 2023</t>
  </si>
  <si>
    <t>Meals and Snacks to be serve in the Seminar on Organic Labeling, Packaging and Value-adding in  Baler, Aurora on August 31, 2023</t>
  </si>
  <si>
    <t>Snacks to be served during the conduct of interview and focus group discussion under research project entitled " Profiling of Hillyland Areas in Central Luzon" at the above mentioned municipalities on June 7,13,14,20,21,27,28 and July 4,5,11,12, 2023</t>
  </si>
  <si>
    <t>Meals and Snacks to be serve in the training on Consultation and Business Management Orientation with the Beneficiaries of the 2023 OALP intervations at Pampanga on July 12, 2023.</t>
  </si>
  <si>
    <t>Meals and Snacksto be serve in the Technical Orientation/ Consultations with the AEWs at Bataan on July 18, 2023.</t>
  </si>
  <si>
    <t>Meals and Snacks to be serve in the Technical Orientation/ Consultations with the AEWs at Bulacan on July 20, 2023.</t>
  </si>
  <si>
    <t>Meals and Snacks to be serve in Technical Orientation/Consultations with AEW at Aurora on July 25-26,2023.</t>
  </si>
  <si>
    <t>Meals and Snacks to be serve in Technical Orientation/Consultations with AEWs at Nueva Ecija on August 2,2023.</t>
  </si>
  <si>
    <t>Meals and Snacks to be serve in the technical Orientation/ Consultations with the AEWs at Pampanga on August 8, 2023.</t>
  </si>
  <si>
    <t>Meals and Snacks to be serve in the technical Orientation/ Consultations with the AEWs at Zambales on August 15, 2023.</t>
  </si>
  <si>
    <t>Meals and Snacks to be serve in Technical Orientation/Consultations with AEWs at Tarlac on August 30,2023</t>
  </si>
  <si>
    <t>Meals and Snacks to be serve in Consultation and Business Management Orientation with the beneficiaries of the OALP 2023 interventations at Bataan on September 6,2023.</t>
  </si>
  <si>
    <t>Meals and Snacks to be serve in Consultation and Business Management Orientation with the beneficiaries of the OALP 2023 interventations at Bulacan on September 20,2023.</t>
  </si>
  <si>
    <t>Meals and Snacks to be serve in Consultation and Business Management Orientation with the beneficiaries of the OALP 2023 interventations at Aurora on September 28-29,2023.</t>
  </si>
  <si>
    <t>Meals and Snacks to be serve in Consultation and Business Management Orientation with the beneficiaries of the OALP 2023 interventations at Tarlac on October 3,2023.</t>
  </si>
  <si>
    <t>Meals and Snacks to be serve in Consultation and Business Management Orientation with the beneficiaries of the OALP 2023 interventations at Zambales on October 3-4,2023.</t>
  </si>
  <si>
    <t>Meals and Snacks to be serve in Consultation and Business Management Orientation with the beneficiaries of the OALP 2023 interventations at Nueva Ecija on October 17,2023.</t>
  </si>
  <si>
    <t>Meals and Snacks to be served during PhilGAP Inspection of 25 farms in the province of  Pampanga and Nueva Ecija on May 15-19, 2023</t>
  </si>
  <si>
    <t>Meals and Snacks to be served during PhilGAP Inspection of 11 farms in the province of Bulacan and Aurora on May 22-25, 2023</t>
  </si>
  <si>
    <t>Meals and Snacks to be serve in the Training on Vermiculture Production in Brgy.Tapulao, Orani, Bataan on May 31, 2023</t>
  </si>
  <si>
    <t>Meals and Snacks to be serve in the Orientation on Organic Agriculture: Conversion to Organic and Cultural Practices in Brgy. Tapulao, Orani, Bataan on June 15,2023</t>
  </si>
  <si>
    <t>Meals and Snacks to be serve in the Training on Production of Organic Fertlizers and Concoctions in Brgy. Tapulao, Orani, Bataan on June 28,2023</t>
  </si>
  <si>
    <t>Meals and Snacks to be serve in the Training Course on Root Crops Processing  for OALP FCA Beneficiary at Botolan, Zambales on June 28-29, 2023.</t>
  </si>
  <si>
    <t>Meals and Snacks to be serve in the Training &amp; Workshop on Participatory Guarantee System   for OALP FCA Beneficiary at Botolan, Zambales on July 11-15, 2023</t>
  </si>
  <si>
    <t>Meals and Snacks to be serve in the training on Organic Animal Production and Management cum Silage Making for OA FCA in Brgy. Tapulao, Orani, Bataan on July 14, 2023</t>
  </si>
  <si>
    <t>Meals and Snacks to be serve in the Training on Organic Seed Production in Brgy.Tapulao, Orani, Bataan on July 28, 2023</t>
  </si>
  <si>
    <t>Meals and Snacks to be serve in the Recordkeeping, Traceability and Documentation Workshop for Organic Agriculture Production in Bataan on August 10, 2023</t>
  </si>
  <si>
    <t>Meals and Snacks to be serve in the Seminar on Organic Farm Business Planning and Marketing Strategies in Orani, Bataan August 30, 2023</t>
  </si>
  <si>
    <t>Meals and Snacks to be serve in the Training on Climate Resilient Farm Business School for OA FCA in Baler, Aurora on September 12-14, 2023</t>
  </si>
  <si>
    <t>Meals and Snacks to be serve in the Seminar on Organic Labelling, Packaging and Value-adding in Orani, Bataan on September 13, 2023</t>
  </si>
  <si>
    <t>Meals and snacks to be served during the Pre-Inhouse review on June 28, 2023 at DA-CLIARC-UD, Magalang, Pampanga</t>
  </si>
  <si>
    <t>Meals and Snacks to be served during the first Semester Meeting Assesment of 2023 Organic Agriculture Livelihood Project FCA- beneficiary in Baliwag City, Bulacan on  June 16, 2023</t>
  </si>
  <si>
    <t>Meals and Snacks to be served during the Seminar on Organic Pigmented Rice Production in Brgy. Mataas na Parang, San Ildefonso, Bulacan on June 8, 2023</t>
  </si>
  <si>
    <t>Meals and Snacks to be served during  the Planning Workshop of Organic Agriculture Program on July 3-4, 2023 at Bataan</t>
  </si>
  <si>
    <t>Meals and Snacks to be served during the training on Organic  Goat Production in Paraiso, Tarlac on June 16, 2023</t>
  </si>
  <si>
    <t>Meals and Snacks with Accommodation to be served during the conduct of 2nd Quarterly meeting on June 21-23, 2023 at Aurora</t>
  </si>
  <si>
    <t>Meals and Snacks to be served during the Inner Conditioning Workshop for Organic Agriculture Practitioners in Brgy. Encanto, Angat, Bulacan on  July 6-7, 2023</t>
  </si>
  <si>
    <t>Meals and Snacks to be served during the Refresher Course on Organic Certification: Third Party and Participatory Guarantee System in Pulilan, Bulacan on July 21, 2023</t>
  </si>
  <si>
    <t>Meals and Snacks to be served during the Training on Organic Processing: Flour Making, Pickle Making and Chips Making in Brgy. Encanto, Angat, Bulacan on July 27, 2023</t>
  </si>
  <si>
    <t>Meals and Snacks to be served during the Internal System (IS) and Operation Manual Workshop in Norzagaray, Bulacan on August 10-11, 2023</t>
  </si>
  <si>
    <t>Meals and Snacks to be served during the Training on Organic Seeds and Planting Materials Production in Brgy. Sta. Cruz, Angat, Bulacan on September 14-15, 2023</t>
  </si>
  <si>
    <t>Meals and Snacks to be served during the Third Quarter Meeting Assessment of 2023 Organic Agriculture Livelihood Project FCA- beneficiary in Brgy. Encanto, Angat, Bulacan on September 31,2023</t>
  </si>
  <si>
    <t>Meals and Snacks with Accommodation to be served during the conduct of 3rd Quarterly meeting on October 11-13, 2023 at Zambales</t>
  </si>
  <si>
    <t>Meals and Snacks with Accommodation to be served during 4th quarterly meeting of Organic Agriculture Program at Pampanga on December 13-15, 2023</t>
  </si>
  <si>
    <t>Meals and Snacks to be served during  PGS Orientation for Organic Practitioner of Gracia Plena on July 26-28,2023 at Talavera Nueva Ecija</t>
  </si>
  <si>
    <t>Meals and snacks to be served during the Agency In-house Review of Research Division on August 2-3, 2023 at CLIARC-UDZ, Magalang, Pampanga</t>
  </si>
  <si>
    <t>to be served during the Agency In-house Review of Research Division on August 2-3, 2023 at CLIARC-UDZ, Magalang, Pampanga</t>
  </si>
  <si>
    <t>Meals and Snacksto be served for the World Food Day (Poster Making Contest 2023) at DA Conference Room on September 27, 2023</t>
  </si>
  <si>
    <t>Meals and snacks to be served in Organic Agriculture Program Meeting at CLIARC, Paraiso, Tarlac on August 10-11, 2023</t>
  </si>
  <si>
    <t>Meals and snacks to be served during training on Organic Agriculture (Market Strategic/Linkage and Survey) For OALP FCA Beneficiary at Anao Tarlac on August 29-31, 2023</t>
  </si>
  <si>
    <t>Meals and snacks to be serve during the conduct of Organic Goat Produuction Training in San Jose, Tarlac on August 17, 2023</t>
  </si>
  <si>
    <t>Meals &amp; Snacks with Accommodation to be served during the conduct of Young Farmers Challenge Start-Up Category Business Model Canvas Enhancement and Business Pitching on September 20-22, 2023 at Angeles City, Pampanga</t>
  </si>
  <si>
    <t>Meals and snacks to be served in the training on Organic Agriculture for OALP FCA beneficiary at Anao, Tarlac onSeptember 20-22, 2023</t>
  </si>
  <si>
    <t>Meals and Snacks to be served during Orientation for the Suppliers/Contractors on Procurement activities and timeless for the implementation of CY 20241 projects on September 20, 20223 at DA RFO III BAC Conference Room, City of San Fernando Pampanga</t>
  </si>
  <si>
    <t>Meals and Snacks for the Management Committee Meeting on January 16 &amp; 23, 2023</t>
  </si>
  <si>
    <t>Provision of meals and snacks for the conduct of Management Committee (ManCom) Meeting on January 16, 23, at the Conference Room, DA-RFO III, Capitol Compound, CSFP.</t>
  </si>
  <si>
    <t>Meals and snacks for the conduct of Management Committee (ManCom) Meeting on January 30, February 6, 13, 20, 27, March 6, 13, 20, 27, April 3, 11, 17, 24, May 2, 8, 15, 22, 29, June 5, 13, 19, 26, 2023 at the Conference Room, DA-RFO III, Capitol Compound, CSFP.</t>
  </si>
  <si>
    <t>To be served during the conduct of Management Committee (ManCom) Meeting on January 30, February 6, 13, 20, 27, March 6, 13, 20, 27, April 3, 11, 17, 24, May 2, 8, 15, 22, 29, June 5, 13, 19, 26, 2023 at the Conference Room, DA-RFO III, Capitol Compound, CSFP.</t>
  </si>
  <si>
    <t>Noli Sambo</t>
  </si>
  <si>
    <t>Food and Accommodation to be served during the Presentation of Fiscal Year 2023 Projects and Programs under Field Operations Division  with Provincial Counterparts and Philippine Statistics Authority (PSA) on January 24-26, 2023 in Angeles City, Pampanga</t>
  </si>
  <si>
    <t>to be served during the Presentation of Fiscal Year 2023 Projects and Programs under Field Operations Division  with Provincial Counterparts and Philippine Statistics Authority (PSA) on January 24-26, 2023 in Angeles City, Pampanga</t>
  </si>
  <si>
    <t>Food and Accommodation to be served during the Training and Workshop on Users Testing for Document Tracking Monitoring System (DTMS) on January 24-25, 2023 at Lubao, Pampanga</t>
  </si>
  <si>
    <t>to be served during the Training and Workshop on Users Testing for Document Tracking Monitoring System (DTMS) on January 24-25, 2023 at Lubao, Pampanga</t>
  </si>
  <si>
    <t>Food and accommodation to be served during the FY 2022 Rice Competitiveness Enhancement Fund with Rice Farmer Financial Assistance (RCEF-RFFA) Program- National Year-End Assessment And Rice Fund Impact Monitoring System (RFIMS) workshop to be held at Baguio City On January 30-February 03, 2023</t>
  </si>
  <si>
    <t>to be served during the FY 2022 Rice Competitiveness Enhancement Fund with Rice Farmer Financial Assistance (RCEF-RFFA) Program- National Year-End Assessment And Rice Fund Impact Monitoring System (RFIMS) workshop to be held at Baguio City On January 30-February 03, 2023</t>
  </si>
  <si>
    <t>Food and Accommodation to be served during the Disaster Risk Reduction and Management Information System and GeoRiskPH Technical Training and Consultation Workshop on February 27,2023 to March 03, 2023 in Angeles City, Pampanga.</t>
  </si>
  <si>
    <t>to be served during the Disaster Risk Reduction and Management Information System and GeoRiskPH Technical Training and Consultation Workshop on February 27,2023 to March 03, 2023 in Angeles City, Pampanga.</t>
  </si>
  <si>
    <t>Meals and Snacks to be served during PhilGAP orientation for Rice on January 27, 2023 at Eloro Farm Tourism, Bingabon, Nueva Ecija.</t>
  </si>
  <si>
    <t>To be served during PhilGAP orientation for Rice on January 27, 2023 at Eloro Farm Tourism, Bingabon, Nueva Ecija.</t>
  </si>
  <si>
    <t>Meals and Snacks to be served during PhilGAP orientation for Rice on February 1, 2023 at Brgy. Bonifacio, San Leonardeo, Nueva Ecija.</t>
  </si>
  <si>
    <t>To be served during PhilGAP orientation for Rice on February 1, 2023 at Brgy. Bonifacio, San Leonardeo, Nueva Ecija.</t>
  </si>
  <si>
    <t>Meals and Snacks to be served during PhilGAP orientation for Rice on February 8, 2023, at Villa Rizza Farm Cooperative, Brgy. Rajal Centro, Sta. Rosa, Nueva Ecija.</t>
  </si>
  <si>
    <t>To be served during PhilGAP orientation for Rice on February 8, 2023, at Villa Rizza Farm Cooperative, Brgy. Rajal Centro, Sta. Rosa, Nueva Ecija.</t>
  </si>
  <si>
    <t>Meals and Snacks to be served during PhilGAP orientation for Rice on February 16, 2023 at Purok 1, Brgy. Calaanan, Bongabon, Nueva Ecija.</t>
  </si>
  <si>
    <t>To be served during PhilGAP orientation for Rice on February 16, 2023 at Purok 1, Brgy. Calaanan, Bongabon, Nueva Ecija.</t>
  </si>
  <si>
    <t>Food and Accommodation to be served during the FY 2022 Year-End Assessment and FY 2024 Plan and Budget Proposal Workshop of National Rice and Corn Program to be held on February 13-17, 2023 at Angeles City, Pampanga</t>
  </si>
  <si>
    <t>RTD for Operations and Extension</t>
  </si>
  <si>
    <t>to be served during the FY 2022 Year-End Assessment and FY 2024 Plan and Budget Proposal Workshop of National Rice and Corn Program to be held on February 13-17, 2023 at Angeles City, Pampanga</t>
  </si>
  <si>
    <t>Meals and Snacks to be served during the conduct of consultation for re-ASEAN GAP</t>
  </si>
  <si>
    <t>To be served during conduct consultation meeting between LGU San Jose City, Nueva Ecija and KALASAG MPC in preparation Japanese visitors for re-ASEAN GAP on February 6, 2023 at San Jose City, Nueva Ecija.</t>
  </si>
  <si>
    <t>Meals and Snacks to be served during the conduct of Social Preparation for the Beneficiaries of Warehouse with Mechanical Dryer under Rice Program CY 2023 located at Dinalungan, Casiguran &amp; Maria Aurora, Aurora on February 22, 2023</t>
  </si>
  <si>
    <t>Meals and Snacks with Venue to be served during the Training for the EODB Law and Citizens Charter on February 23, 2023 at the City of San Fernando, Pampanga</t>
  </si>
  <si>
    <t xml:space="preserve"> to be served during the Training for the EODB Law and Citizens Charter on February 23, 2023 at the City of San Fernando, Pampanga</t>
  </si>
  <si>
    <t>Meals and snacks with accomodation to be served during the Special Meeting with the Provincial Agriculturist for the Implementation of Various Programs and Projects of Department of Agriculture RFO III to be held on February 21-22, 2023 at Angeles City, Pampanga</t>
  </si>
  <si>
    <t xml:space="preserve">  to be served during the Special Meeting with the Provincial Agriculturist for the Implementation of Various Programs and Projects of Department of Agriculture RFO III to be held on February 21-22, 2023 at Angeles City, Pampanga</t>
  </si>
  <si>
    <t>Meals and snacks to be served during Third Quarter Assessment of DA's Programs and projects on October 26, 2023 in Pampanga at DA-RFO III</t>
  </si>
  <si>
    <t>to be served during Third Quarter Assessment of DA's Programs and projects on October 26, 2023 in Pampanga at DA-RFO III</t>
  </si>
  <si>
    <t>Meals and Snacks to be served during the 1st Quarter Meeting of BAC Secretariat and Admin Staff on March 24, 2023 at DA RFO 3 Conference Room City of San Fernando, Pampanga</t>
  </si>
  <si>
    <t>Meals and Snacks to be served during the 2nd Quarter Meeting of BAC Secretariat and Admin Staff on June 23, 2023 at DA RFO 3 Conference Room City of San Fernando, Pampanga</t>
  </si>
  <si>
    <t>Meals and Snacks to be served during the 3rd Quarter Meeting of BAC Secretariat and Admin Staff on September 29, 2023  at DA RFO 3 Conference Room City of San Fernando, Pampanga</t>
  </si>
  <si>
    <t>Meals and snacks to be served during First Workshop on Good Agricultural Practices in Philippines, project for enhancing the understanding of GAP by JAPAN-ASEAn Partnershop on April 13-14, 2023 at KALASAG Multi-Purpose Cooperative, San Jose City,  Nueva Ecija</t>
  </si>
  <si>
    <t>Meals and snacks to be served during the Hybrid Rice Derby Farmers' Field Day at Casiguran, Aurora on May 10, 2023</t>
  </si>
  <si>
    <t>Rice Seeds</t>
  </si>
  <si>
    <t>Meals and snacks to be served during the Seed Inspectors and Seed Growers meeting at Iba, Zambales on May 26, 2023</t>
  </si>
  <si>
    <t>Food with Accommodation to be served during Meeting with Municipal and Provincial Counterpart and Attached Agencies for the Convergence of Cluster Establishment in Region 3 on September 26-27, 2023, in Pampanga (Batch 3)</t>
  </si>
  <si>
    <t>Food with Accommodation to be served during Meeting with Municipal and Provincial Counterpart and Attached Agencies for the Convergence of Cluster Establishment in Region 3 on September 19-20, 2023, in Subic, Zambales</t>
  </si>
  <si>
    <t>Food with Accommodation to be served during Meeting with Municipal and Provincial Counterpart and Attached Agencies for the Convergence of Cluster Establishment in Region 3 on October 3-4, 2023 in Pampanga (Batch 2)</t>
  </si>
  <si>
    <t>Food with Accommodation to be served during  the Rice Data Management Forum on March 14-15, 2023 in Angeles City, Pampanga</t>
  </si>
  <si>
    <t>to be served during  the Rice Data Management Forum on March 14-15, 2023 in Angeles City, Pampanga</t>
  </si>
  <si>
    <t>STO FPMA (HVCDP)</t>
  </si>
  <si>
    <t>Meals and Snacks with Venue to be served during the FY 2023 1st Quarter High Value Crops Development Program Meeting with the HVCDP Coordinators and Report Officers on March 30, 2023 at Santa Ana, Pampanga</t>
  </si>
  <si>
    <t>to be served during the FY 2023 1st Quarter High Value Crops Development Program Meeting with the HVCDP Coordinators and Report Officers on March 30, 2023 at Santa Ana, Pampanga</t>
  </si>
  <si>
    <t>Meals and Snacks with Venue to be served during the FY 2023 2nd Quarter High Value Crops Development Program Meeting with the Provincial HVCDP Coordinators and Report Officers on July 4, 2023 at the City of San Fernando, Pampanga</t>
  </si>
  <si>
    <t>to be served during the FY 2023 2nd Quarter High Value Crops Development Program Meeting with the Provincial HVCDP Coordinators and Report Officers on July 4, 2023 at the City of San Fernando, Pampanga</t>
  </si>
  <si>
    <t>Meals and Snacks with Venue to be served during the FY 2023 3rd Quarter High Value Crops Development Program Meeting with the Provincial HVCDP Coordinators and Report Officers on October 5, 2023 at the City of San Fernando, Pampanga</t>
  </si>
  <si>
    <t>to be served during the FY 2023 3rd Quarter High Value Crops Development Program Meeting with the Provincial HVCDP Coordinators and Report Officers on October 5, 2023 at the City of San Fernando, Pampanga</t>
  </si>
  <si>
    <t>Meals and Snacks to be served during the FY 2023 4th Quarter High Value Crops Development Program Meeting with the Provincial HVCDP Coordinators and Report Officers on December 6, 2023 at the City of San Fernando, Pampanga</t>
  </si>
  <si>
    <t>to be served during the FY 2023 4th Quarter High Value Crops Development Program Meeting with the Provincial HVCDP Coordinators and Report Officers on December 6, 2023 at the City of San Fernando, Pampanga</t>
  </si>
  <si>
    <t>Meals and Snacks to be served during the FY 2023 1st Quarter Municipal HVCDP Coordinators and Report Officers Meeting under the High Value Crops Development Program on February 17, 2023 at the OPA Malolos City, Bulacan</t>
  </si>
  <si>
    <t>to be served during the FY 2023 1st Quarter Municipal HVCDP Coordinators and Report Officers Meeting under the High Value Crops Development Program on February 17, 2023 at the OPA Malolos City, Bulacan</t>
  </si>
  <si>
    <t>Meals and Snacks to be served during the FY 2023 2nd Quarter Municipal HVCDP Coordinators and Report Officers Meeting under the High Value Crops Development Program on May 17, 2023 at the OPA Malolos City, Bulacan</t>
  </si>
  <si>
    <t>to be served during the FY 2023 2nd Quarter Municipal HVCDP Coordinators and Report Officers Meeting under the High Value Crops Development Program on May 17, 2023 at the OPA Malolos City, Bulacan</t>
  </si>
  <si>
    <t>Meals and Snacks to be served during the FY 2023 3rd Quarter Municipal HVCDP Coordinators and Report Officers Meeting under the High Value Crops Development Program on August 16, 2023 at the OPA Malolos City, Bulacan</t>
  </si>
  <si>
    <t>to be served during the FY 2023 3rd Quarter Municipal HVCDP Coordinators and Report Officers Meeting under the High Value Crops Development Program on August 16, 2023 at the OPA Malolos City, Bulacan</t>
  </si>
  <si>
    <t>Meals and Snacks to be served during the FY 2023 4th Quarter Municipal HVCDP Coordinators and Report Officers Meeting under the High Value Crops Development Program on December 1, 2023 at the OPA Malolos City, Bulacan</t>
  </si>
  <si>
    <t>to be served during the FY 2023 4th Quarter Municipal HVCDP Coordinators and Report Officers Meeting under the High Value Crops Development Program on December 1, 2023 at the OPA Malolos City, Bulacan</t>
  </si>
  <si>
    <t>Meals and Snacks to be served during the FY 2023 1st Quarter Municipal HVCDP Coordinators and Report Officers Meeting under the High Value Crops Development Program on March 16, 2023 at the OPA Tarlac City, Tarlac</t>
  </si>
  <si>
    <t>to be served during the FY 2023 1st Quarter Municipal HVCDP Coordinators and Report Officers Meeting under the High Value Crops Development Program on March 16, 2023 at the OPA Tarlac City, Tarlac</t>
  </si>
  <si>
    <t>Meals and Snacks to be served during the FY 2023 2nd Quarter Municipal HVCDP Coordinators and Report Officers Meeting under the High Value Crops Development Program on June 16, 2023 at the OPA Tarlac City, Tarlac</t>
  </si>
  <si>
    <t>to be served during the FY 2023 2nd Quarter Municipal HVCDP Coordinators and Report Officers Meeting under the High Value Crops Development Program on June 16, 2023 at the OPA Tarlac City, Tarlac</t>
  </si>
  <si>
    <t>Meals and Snacks to be served during the FY 2023 3rd Quarter Municipal HVCDP Coordinators and Report Officers Meeting under the High Value Crops Development Program on September 15, 2023 at the at the OPA Tarlac City, Tarlac</t>
  </si>
  <si>
    <t>to be served during the FY 2023 3rd Quarter Municipal HVCDP Coordinators and Report Officers Meeting under the High Value Crops Development Program on September 15, 2023 at the at the OPA Tarlac City, Tarlac</t>
  </si>
  <si>
    <t>Meals and Snacks to be served during the FY 2023 4th Quarter Municipal HVCDP Coordinators and Report Officers Meeting under the High Value Crops Development Program on December 15, 2023 at the at the OPA Tarlac City, Tarlac</t>
  </si>
  <si>
    <t>to be served during the FY 2023 4th Quarter Municipal HVCDP Coordinators and Report Officers Meeting under the High Value Crops Development Program on December 15, 2023 at the at the OPA Tarlac City, Tarlac</t>
  </si>
  <si>
    <t>Meals and Snacks to be served during the FY 2023 1st Quarter Municipal HVCDP Coordinators and Report Officers Meeting under the High Value Crops Development Program on March 30, 2023 at the OPA Balanga City, Bataan</t>
  </si>
  <si>
    <t>to be served during the FY 2023 1st Quarter Municipal HVCDP Coordinators and Report Officers Meeting under the High Value Crops Development Program on March 30, 2023 at the OPA Balanga City, Bataan</t>
  </si>
  <si>
    <t>Meals and Snacks to be served during the FY 2023 2nd Quarter Municipal HVCDP Coordinators and Report Officers Meeting under the High Value Crops Development Program on June 30, 2023 at the OPA Balanga City, Bataan</t>
  </si>
  <si>
    <t>to be served during the FY 2023 2nd Quarter Municipal HVCDP Coordinators and Report Officers Meeting under the High Value Crops Development Program on June 30, 2023 at the OPA Balanga City, Bataan</t>
  </si>
  <si>
    <t>Meals and Snacks to be served during the FY 2023 3rd Quarter Municipal HVCDP Coordinators and Report Officers Meeting under the High Value Crops Development Program on September 29, 2023 at the at the OPA Balanga City, Bataan</t>
  </si>
  <si>
    <t>to be served during the FY 2023 3rd Quarter Municipal HVCDP Coordinators and Report Officers Meeting under the High Value Crops Development Program on September 29, 2023 at the at the OPA Balanga City, Bataan</t>
  </si>
  <si>
    <t>Meals and Snacks to be served during the FY 2023 4th Quarter Municipal HVCDP Coordinators and Report Officers Meeting under the High Value Crops Development Program on November 24, 2023 at the at the OPA Balanga City, Bataan</t>
  </si>
  <si>
    <t>to be served during the FY 2023 4th Quarter Municipal HVCDP Coordinators and Report Officers Meeting under the High Value Crops Development Program on November 24, 2023 at the at the OPA Balanga City, Bataan</t>
  </si>
  <si>
    <t>Meals and Snacks to be served during the FY 2023 1st Quarter Municipal HVCDP Coordinators and Report Officers Meeting under the High Value Crops Development Program on March 14, 2023 at the OPA Iba, Zambales</t>
  </si>
  <si>
    <t>to be served during the FY 2023 1st Quarter Municipal HVCDP Coordinators and Report Officers Meeting under the High Value Crops Development Program on March 14, 2023 at the OPA Iba, Zambales</t>
  </si>
  <si>
    <t>Meals and Snacks to be served during the FY 2023 2nd Quarter Municipal HVCDP Coordinators and Report Officers Meeting under the High Value Crops Development Program on June 13, 2023 at the OPA Iba, Zambales</t>
  </si>
  <si>
    <t>to be served during the FY 2023 2nd Quarter Municipal HVCDP Coordinators and Report Officers Meeting under the High Value Crops Development Program on June 13, 2023 at the OPA Iba, Zambales</t>
  </si>
  <si>
    <t>Meals and Snacks to be served during the FY 2023 3rd Quarter Municipal HVCDP Coordinators and Report Officers Meeting under the High Value Crops Development Program on September 12, 2023 at the at the OPA Iba, Zambales</t>
  </si>
  <si>
    <t>to be served during the FY 2023 3rd Quarter Municipal HVCDP Coordinators and Report Officers Meeting under the High Value Crops Development Program on September 12, 2023 at the at the OPA Iba, Zambales</t>
  </si>
  <si>
    <t>Meals and Snacks to be served during the FY 2023 4th Quarter Municipal HVCDP Coordinators and Report Officers Meeting under the High Value Crops Development Program on December 6, 2023 at the at the OPA Iba, Zambales</t>
  </si>
  <si>
    <t>to be served during the FY 2023 4th Quarter Municipal HVCDP Coordinators and Report Officers Meeting under the High Value Crops Development Program on December 6, 2023 at the at the OPA Iba, Zambales</t>
  </si>
  <si>
    <t>Meals and Snacks to be served during the  FY 2023 1st Quarter Municipal HVCDP Coordinators and Report Officers Meeting under the High Value Crops Development Program on March 24, 2023 at the OPA Baler, Aurora</t>
  </si>
  <si>
    <t>to be served during the FY 2023 1st Quarter Municipal HVCDP Coordinators and Report Officers Meeting under the High Value Crops Development Program on March 24, 2023 at the OPA Baler, Aurora</t>
  </si>
  <si>
    <t>Meals and Snacks to be served during the FY 2023 2nd Quarter Municipal HVCDP Coordinators and Report Officers Meeting under the High Value Crops Development Program on June 23, 2023 at the OPA Baler, Aurora</t>
  </si>
  <si>
    <t>to be served during the FY 2023 2nd Quarter Municipal HVCDP Coordinators and Report Officers Meeting under the High Value Crops Development Program on June 23, 2023 at the OPA Baler, Aurora</t>
  </si>
  <si>
    <t>Meals and Snacks to be served during the FY 2023 3rd Quarter Municipal HVCDP Coordinators and Report Officers Meeting under the High Value Crops Development Program on September 22, 2023 at the OPA Baler, Aurora</t>
  </si>
  <si>
    <t>to be served during the FY 2023 3rd Quarter Municipal HVCDP Coordinators and Report Officers Meeting under the High Value Crops Development Program on September 22, 2023 at the OPA Baler, Aurora</t>
  </si>
  <si>
    <t>Meals and Snacks to be served during the FY 2023 4th Quarter Municipal HVCDP Coordinators and Report Officers Meeting under the High Value Crops Development Program on  November 28, 2023 at the OPA Baler, Aurora</t>
  </si>
  <si>
    <t>to be served during the FY 2023 4th Quarter Municipal HVCDP Coordinators and Report Officers Meeting under the High Value Crops Development Program on  November 28, 2023 at the OPA Baler, Aurora</t>
  </si>
  <si>
    <t>Meals and Snacks to be served during the FY 2023 1st Quarter Municipal HVCDP Coordinators and Report Officers Meeting under the High Value Crops Development Program on March 10, 2023 at the OPA City of San Fernando, Pampanga</t>
  </si>
  <si>
    <t>to be served during the FY 2023 1st Quarter Municipal HVCDP Coordinators and Report Officers Meeting under the High Value Crops Development Program on March 10, 2023 at the OPA City of San Fernando, Pampanga</t>
  </si>
  <si>
    <t>Meals and Snacks to be served during the FY 2023 2nd Quarter Municipal HVCDP Coordinators and Report Officers Meeting under the High Value Crops Development Program on June 16, 2023 at the OPA City of San Fernando, Pampanga</t>
  </si>
  <si>
    <t>to be served during the FY 2023 2nd Quarter Municipal HVCDP Coordinators and Report Officers Meeting under the High Value Crops Development Program on June 16, 2023 at the OPA City of San Fernando, Pampanga</t>
  </si>
  <si>
    <t>Meals and Snacks to be served during the FY 2023 3rd Quarter Municipal HVCDP Coordinators and Report Officers Meeting under the High Value Crops Development Program on September 15, 2023 at the OPA City of San Fernando, Pampanga</t>
  </si>
  <si>
    <t>to be served during the FY 2023 3rd Quarter Municipal HVCDP Coordinators and Report Officers Meeting under the High Value Crops Development Program on September 15, 2023 at the OPA City of San Fernando, Pampanga</t>
  </si>
  <si>
    <t>Meals and Snacks to be served during the FY 2023 4th Quarter Municipal HVCDP Coordinators and Report Officers Meeting under the High Value Crops Development Program on  December 8, 2023 at the OPA City of San Fernando, Pampanga</t>
  </si>
  <si>
    <t>to be served during the FY 2023 4th Quarter Municipal HVCDP Coordinators and Report Officers Meeting under the High Value Crops Development Program on  December 8, 2023 at the OPA City of San Fernando, Pampanga</t>
  </si>
  <si>
    <t>Meals and Snacks to be served during the FY 2023 1st Quarter Municipal HVCDP Coordinators and Report Officers Meeting under the High Value Crops Development Program on March 10, 2023 at the OPA Palayan City, Nueva Ecija</t>
  </si>
  <si>
    <t>to be served during the FY 2023 1st Quarter Municipal HVCDP Coordinators and Report Officers Meeting under the High Value Crops Development Program on March 10, 2023 at the OPA Palayan City, Nueva Ecija</t>
  </si>
  <si>
    <t>Meals and Snacks to be served during the FY 2023 2nd Quarter Municipal HVCDP Coordinators and Report Officers Meeting under the High Value Crops Development Program on June 9, 2023 at the OPA Palayan City, Nueva Ecija</t>
  </si>
  <si>
    <t>to be served during the FY 2023 2nd Quarter Municipal HVCDP Coordinators and Report Officers Meeting under the High Value Crops Development Program on June 9, 2023 at the OPA Palayan City, Nueva Ecija</t>
  </si>
  <si>
    <t>Meals and Snacks to be served during the FY 2023 3rd Quarter Municipal HVCDP Coordinators and Report Officers Meeting under the High Value Crops Development Program on September 8, 2023 at the OPA Palayan City, Nueva Ecija</t>
  </si>
  <si>
    <t>to be served during the FY 2023 3rd Quarter Municipal HVCDP Coordinators and Report Officers Meeting under the High-Value Crops Development Program on September 8, 2023 at the OPA Palayan City, Nueva Ecija</t>
  </si>
  <si>
    <t xml:space="preserve">   </t>
  </si>
  <si>
    <t>Meals and Snacks to be served during the FY 2023 4th Quarter Municipal HVCDP Coordinators and Report Officers Meeting under the High Value Crops Development Program on  December 8, 2023 at the OPA Palayan City, Nueva Ecija</t>
  </si>
  <si>
    <t>to be served during the FY 2023 4th Quarter Municipal HVCDP Coordinators and Report Officers Meeting under the High Value Crops Development Program on  December 8, 2023 at the OPA Palayan City, Nueva Ecija</t>
  </si>
  <si>
    <t>Meals and Snacks with accommodation to be served during the Onion Stakeholders Meeting at the City of San Fernando, Pampanga on May 24-25, 2023 under HVCDP</t>
  </si>
  <si>
    <t>to be served during the Onion Stakeholders Meeting at the City of San Fernando, Pampanga on May 24-25, 2023 under HVCDP</t>
  </si>
  <si>
    <t>Meals and Snacks with accommodation to be served during the Mango Stakeholders Meeting at the City of San Fernando, Pampanga on August 3-4, 2023 under HVCDP</t>
  </si>
  <si>
    <t>to be served during the Mango Stakeholders Meeting at the City of San Fernando, Pampanga on August 3-4, 2023 under HVCDP</t>
  </si>
  <si>
    <t>Meals and Snacks with accommodation to be served during the Coffee and Cacao Stakeholders Meeting at the City of San Fernando, Pampanga on June 15-16, 2023 under HVCDP</t>
  </si>
  <si>
    <t>to be served during the Coffee and Cacao Stakeholders Meeting at the City of San Fernando, Pampanga on June 15-16, 2023 under HVCDP</t>
  </si>
  <si>
    <t>Meals and Snacks to be served during the Lowland and Legumes Stakeholders Meeting with High Value Crops Development Program (HVCDP) on August 31, 2023 at DA-RFO III Conference Room, City of San Fernando, Pampanga</t>
  </si>
  <si>
    <t>to be served during the Lowland and Legumes Stakeholders Meeting with High Value Crops Development Program (HVCDP) on August 31, 2023 at DA-RFO III Conference Room, City of San Fernando, Pampanga</t>
  </si>
  <si>
    <t xml:space="preserve">Meals and Snacks to be served during the Onion Stakeholders Meeting under High Value Crops Development Program (HVCDP) on August 17, 2023 at DA-RFO III Conference Room, City of San Fernando, Pampanga </t>
  </si>
  <si>
    <t>33,000.00
(savings)</t>
  </si>
  <si>
    <t xml:space="preserve">to be served during the Onion Stakeholders Meeting under High Value Crops Development Program (HVCDP) on August 17, 2023 at DA-RFO III Conference Room, City of San Fernando, Pampanga </t>
  </si>
  <si>
    <t>Meals and Snacks to be served during the Mango Stakeholders Meeting under High Value Crops Development Program (HVCDP) on September 13, 2023 at DA-RFO III Conference Room, City of San Fernando, Pampanga</t>
  </si>
  <si>
    <t>to be served during the Mango Stakeholders Meeting under High Value Crops Development Program (HVCDP) on September 13, 2023 at DA-RFO III Conference Room, City of San Fernando, Pampanga</t>
  </si>
  <si>
    <t>Meals and Snacks to be served during the Coffee and Cacao Stakeholders Meeting under High Value Crops Development Program (HVCDP) on September 26, 2023 at DA-RFO III Conference Room, City of San Fernando, Pampanga</t>
  </si>
  <si>
    <t>to be served during the Coffee and Cacao Stakeholders Meeting under High Value Crops Development Program (HVCDP) on September 26, 2023 at DA-RFO III Conference Room, City of San Fernando, Pampanga</t>
  </si>
  <si>
    <t>Meals and Snacks with accommodation to be served during the Lowland and Mungbean Vegetables Stakeholders Meeting at the City of San Fernando, Pampanga on July 27-28, 2023 under HVCDP</t>
  </si>
  <si>
    <t>Meals and Snacks during PhilGAP briefing with mock inspection on February 13-14, 2023 at Mayantoc Tarlac</t>
  </si>
  <si>
    <t>Meals and Snacks during PhilGAP briefing with mock inspection on February 21-22, 2023 at Municipal Conference Hall Bongabon</t>
  </si>
  <si>
    <t>Meals and Snacks to be served during the Launching of  the Lowland Vegetable Derby at Paniqui, Tarlac on May 22, 2023 under the FY 2023 National Urban and Peri-Urban Agriculture Program (NUPAP)</t>
  </si>
  <si>
    <t>Meals and Snacks to be served during the Harvest Festival for the Lowland Vegetable Derby at Paniqui, Tarlac on August 3, 2023 under the FY 2023 National Urban and Peri-Urban Agriculture Program (NUPAP)</t>
  </si>
  <si>
    <t>Meals and Snacks to be served during the FY 2023 Lowland Vegetable Production Training on May 23, 2023 at Tarlac City, Tarlac</t>
  </si>
  <si>
    <t>Meals and Snacks to be served during the MOA signing of O km. Project on June 13, 2023 under HVCDP in the Office of the DA Secretary, Quezon City, Manila</t>
  </si>
  <si>
    <t>Meals and Snacks to be served during the FY 2023 4th Quarter Assessment of the National Urban and Peri-Urban Agriculture Program (NUPAP) with the Provincial NUPAP Coordinators and Report Officers on December 7, 2023 at DA-RFO III, City of San Fernando, Pampanga.</t>
  </si>
  <si>
    <t>to be served during the FY 2023 4th Quarter Assessment of the National Urban and Peri-Urban Agriculture Program (NUPAP) with the Provincial NUPAP Coordinators and Report Officers on December 7, 2023 at DA-RFO III, City of San Fernando, Pampanga.</t>
  </si>
  <si>
    <t>Meals and Snacks to be served during the FY 2023 2nd Quarter Assessment of the High Value Crops Development Program with the Provincial HVCDP Coordinators and Report Officers on July 13, 2023 at DA RFO III Conference Room, City of San Fernando, Pampanga.</t>
  </si>
  <si>
    <t>to be served during the FY 2023 2nd Quarter Assessment of the High Value Crops Development Program with the Provincial HVCDP Coordinators and Report Officers on July 13, 2023 at DA RFO III Conference Room, City of San Fernando, Pampanga.</t>
  </si>
  <si>
    <t>Meals and Snacks to be served during the Briefing Orientation and Training on Onion Production at Bacolor, Pampanga under the Onion Expansion Program of the High Value Crops Development Program (HVCDP) on July 25, 2023</t>
  </si>
  <si>
    <t>to be served during the Briefing Orientation and Training on Onion Production at Bacolor, Pampanga under the Onion Expansion Program of the High Value Crops Development Program (HVCDP) on July 25, 2023</t>
  </si>
  <si>
    <t>Meals and Snacks to be served during the Gulayan Sa Paaralan Program (GPP) Training of GPP Focal Persons in Sta. Rosa, Nueva Ecija on July 27, 2023</t>
  </si>
  <si>
    <t>to be served during the Gulayan Sa Paaralan Program (GPP) Training of GPP Focal Persons in Sta. Rosa, Nueva Ecija on July 27, 2023</t>
  </si>
  <si>
    <t>Snacks to be served during the conduct of Onion Credit Caravan in the province of Nueva Ecija on September 22, 2023 in Palayan City, Nueva Ecija under HVCDP</t>
  </si>
  <si>
    <t>STO PMED</t>
  </si>
  <si>
    <t>Provision of Foods, accommodation and Function Room for the conduct of FY2024 Joint Planning Workshop on January 18 - 19, 2023 in Pampanga</t>
  </si>
  <si>
    <t>for the conduct of FY2024 Joint Planning Workshop on Januari 18 - 19, 2023 in Pampanga</t>
  </si>
  <si>
    <t>2023-01-0002</t>
  </si>
  <si>
    <t>Provision of Foods, Accommodation and Function Room for the conduct of Finalization Workshop and Presentation of the FY2024 DA--RFO3 Plans and Budget Proposal on February 23-24, 2023 in Pampanga</t>
  </si>
  <si>
    <t>for the conduct of Finalization Workshop and Presentation of the FY2024 DA--RFO3 Plans and Budget Proposal on February 23-24, 2023 in Pampanga</t>
  </si>
  <si>
    <t>Presentation of 6 year rolling evaluation</t>
  </si>
  <si>
    <t>RCI - SRD III Meetings</t>
  </si>
  <si>
    <t>Provision of Meals and Snacks for the 1st Quarter Meeting of RMC on Apri 13, 2023 at BFAR Function Hall, Government Center, Maimpis, City of San Fernando, Pampanga.</t>
  </si>
  <si>
    <t>to be served for the 1st Quarter Meeting of RMC on Apri 13, 2023 at BFAR Function Hall, Government Center, Maimpis, City of San Fernando, Pampanga.</t>
  </si>
  <si>
    <t>Training on Streamlining Frontline Services</t>
  </si>
  <si>
    <t>Provision of foods, accommodation and function room for the conduct of Training on Process Mapping and Risk Based Quality Planning on May 3 - 5, 2023 in Pampanga</t>
  </si>
  <si>
    <t>to be served for the conduct of Training on Process Mapping and Risk Based Quality Planning on May 3 - 5, 2023 in Pampanga</t>
  </si>
  <si>
    <t>Food and Accommodation to be served during the conduct of Workshop on QMS Documentation on May 16-19, 2023 in Pampanga</t>
  </si>
  <si>
    <t>to be served during the conduct of Workshop on QMS Documentation on May 16-19, 2023 in Pampanga</t>
  </si>
  <si>
    <t>Provision of Meals and Snacks for the conduct of the Updating of Central Luzon Agriculture and Fishery Profile for CY2022 on May 23, 2023 in Pampanga.</t>
  </si>
  <si>
    <t>Provision of Meals and Snacks to be served during the conduct of Orientation on the Template to be used in updating the Central Luzon Agri-Fishery Profile and Workshop on May 26, 2023, at Capitol Compound of Tarlac, Tarlac City, Tarlac.</t>
  </si>
  <si>
    <t>to be served for the conduct of Orientation on the Template to be used in updating the Central Luzon Agri-Fishery Profile and Workshop on May 26, 2023, at Capitol Compound of Tarlac, Tarlac City, Tarlac.</t>
  </si>
  <si>
    <t>Provision of Meals and Snacks to be served during the conduct of the Technical Guidance on Management Review and Enhancement of the Operational Controls and Procedures on June 6-9, 2023</t>
  </si>
  <si>
    <t>to be served during the conduct of the Technical Guidance on Management Review and Enhancement of the Operational Controls and Procedures on June 6-9, 2023</t>
  </si>
  <si>
    <t>Provision of Meals and Snacks to be served during the conduct of Orientation on the Template to be used in updating the Central Luzon Agri-Fishery Profile and Workshop on June 14, 2023, at the Bunker, Capitol Compound, Balanga City, Bataan.</t>
  </si>
  <si>
    <t>to be served during the conduct of Orientation on the Template to be used in updating the Central Luzon Agri-Fishery Profile and Workshop on June 14, 2023, at the Bunker, Capitol Compound, Balanga City, Bataan.</t>
  </si>
  <si>
    <t>Meals and snacks to be served for the conduct of Training on Auditing QMS as part of an application on ISO 9001:2015 Quality Management System on September 19-22, 2023 at the CLIARC Paraiso, Tarlac City, Tarlac.</t>
  </si>
  <si>
    <t>Provision of Meals and Snacks to be served during the conduct of Regional Development Investment Program (RDIP) 2023-2028 Preparation on May 24, 2023, at Pampanga.</t>
  </si>
  <si>
    <t xml:space="preserve"> to be served during the conduct of Regional Development Investment Program (RDIP) 2023-2028 Preparation on May 24, 2023, at Pampanga.</t>
  </si>
  <si>
    <t>Provision of Meals and Snacks to be served during the 2nd Qtr Meeting of the RMC Meeting on July 11, 2023 in Farmers Training Room, NIA Region 3. Brgy. Tambubong, San Rafael, Bulacan</t>
  </si>
  <si>
    <t>to be served during the 2nd Qtr Meeting of the RMC Meeting on July 11, 2023 in Farmers Training Room, NIA Region 3. Brgy. Tambubong, San Rafael, Bulacan</t>
  </si>
  <si>
    <t>Meals and Snacks to be served during Conduct of Orientation on the Template to be used in updating the Central Luzon Agri-Fishery Profile and Workshop on July 04, 2023 at the Capitol Compound , Province of Bulacan</t>
  </si>
  <si>
    <t>To be served during Conduct of Orientation on the Template to be used in updating the Central Luzon Agri-Fishery Profile and Workshop on July 04, 2023 at the Capitol Compound , Province of Bulacan</t>
  </si>
  <si>
    <t>Meals and Snacks to be served during Conduct of Orientation on the Template to be used in updating the Central Luzon Agri-Fishery Profile and Workshop on July 07, 2023 at the Capitol Compound , Province of Nueva Ecija.</t>
  </si>
  <si>
    <t>To be served during Conduct of Orientation on the Template to be used in updating the Central Luzon Agri-Fishery Profile and Workshop on July 07, 2023 at the Capitol Compound , Province of Nueva Ecija.</t>
  </si>
  <si>
    <t>Meals and Snacks to be served during Conduct of Orientation on the Template to be used in updating the Central Luzon Agri-Fishery Profile and Workshop on July 27, 2023 at the Municipal Hall, Baler, Aurora</t>
  </si>
  <si>
    <t>to be served during Conduct of Orientation on the Template to be used in updating the Central Luzon Agri-Fishery Profile and Workshop on July 27, 2023 at the Municipal Hall, Baler, Aurora</t>
  </si>
  <si>
    <t>Meals and snacks to be served during the conductr of Training on Streaming Frontline Services as part of an application on ISO 9001:2015 Quality Mgt. System on August 1-3, 2023 at DA-RFO III Conference Room, Diosdado Macapagal Gov't. Center, City of San Fernando, Pampanga</t>
  </si>
  <si>
    <t>to be served during the conductr of Training on Streaming Frontline Services as part of an application on ISO 9001:2015 Quality Mgt. System on August 1-3, 2023 at DA-RFO III Conference Room, Diosdado Macapagal Gov't. Center, City of San Fernando, Pampanga</t>
  </si>
  <si>
    <t>Finalization of Updated of Agri - fishery Profile  Workshop</t>
  </si>
  <si>
    <t>Provision of Meals and Snacks for the conduct of Finalization Workshop on the Agriculture and Fishery Profile on August 31, 2023 at the Bunker, Capitol Compound, Balanga City, Bataan.</t>
  </si>
  <si>
    <t>Budget Expenditure Documents (BEDs) 1,2,3 Workshop and Presentation based on National Expenditure Program</t>
  </si>
  <si>
    <t>Provision of Meals and Snacks for the conduct of Budget Expenditure Documents (BEDs) 1,2,3 Workshop and Presentation based on National Expenditure Program on August 22 - 24, 2023 at the DA-RFO 3 Training Room, Diosdado Macapagal Government Center, City of San Fernando, Pampanga.</t>
  </si>
  <si>
    <t>Meals and snacks to be served for the conduct of Technical Guidance  on QMS Implementtation as part of an application on  ISO 9001:2015 Quality Management System on September 5-8, 2023 at the Regional Crop Protection Center, Science City of Muñoz, Nueva Ecija</t>
  </si>
  <si>
    <t>Meals and snacks to be served for the conduct of Orientation on the Template to be used in updating the Central Luzon Agri-Fishery Profile and Workshop on September 13, 2023 in Zambales</t>
  </si>
  <si>
    <t>Provision of Meals and Snacks for the conduct of RCI-TWG 03 CADP San Jose Assessment on September 12, 2023 at DA-RFO 3 Training Room, City of San Fernando, Pampanga</t>
  </si>
  <si>
    <t>Meals and snacks to be served for the conduct of Training on Root Analysis  and Corrective Action Formulation as part of an application on ISO 9001:2015 Quality Management System on October 3-5, 2023 at the Regional Crop Protection Center, Science City of Muñoz, Nueva Ecjia</t>
  </si>
  <si>
    <t>3rd Qtr RMC meeting</t>
  </si>
  <si>
    <t>Provision of meals and snacks for the conduct of 3rd Qtr RMC meeting</t>
  </si>
  <si>
    <t>FY 2025 Plans and Budget Proposal and Joint Planning Workshop</t>
  </si>
  <si>
    <t>Food and Accommodation for the conduct of FY 2025 Plans and Budget Proposal and Joint Planning Workshop</t>
  </si>
  <si>
    <t>PMED Assessment</t>
  </si>
  <si>
    <t>Provision of meals and snacks for the conduct of PMED Assessment</t>
  </si>
  <si>
    <t>4th Qtr RMC meeting</t>
  </si>
  <si>
    <t>Provision of meals and snacks for the conduct of 4th Qtr RMC meeting</t>
  </si>
  <si>
    <t>PMED Monthly Meeting every last Friday</t>
  </si>
  <si>
    <t>January-December 2023</t>
  </si>
  <si>
    <t>Provision of meals and snacks for the conduct of PMED Monthly Meeting every last Friday</t>
  </si>
  <si>
    <t>CSO Deliberation</t>
  </si>
  <si>
    <t>March-June-Sept-Dec 2023</t>
  </si>
  <si>
    <t>Meal and snacks to be served during the Exit Conference of Farmers Directors Month RAFC Executive Committee Meeting on MaY 30-31, 2023 in San Ildefonso, Bulacan</t>
  </si>
  <si>
    <t>Meal and snacks to be served during the MANCOM Meeting from July to December 2023</t>
  </si>
  <si>
    <t>July-Dec 2023</t>
  </si>
  <si>
    <t>Meals and Snacks to be served during the briefing orientation of the newly hired staff for F2C2/AMIA Program. To discuss the objectives of each project and also discuss the calendar of activities for CY 2023 on February 3, 2023 at DA-Conference.</t>
  </si>
  <si>
    <t>To be served during the briefing orientation of the newly hired staff for F2C2/AMIA Program. To discuss the objectives of each project and also discuss the calendar of activities for CY 2023 on February 3, 20233 at DA-Conference.</t>
  </si>
  <si>
    <t>Meals &amp; Snacks to be served during the conduct of briefing orientation of Agro Enterprise Clustering Approach for the identified under High Value Crop on February 10, 2023 at Brgy. Tabon San Jose, San Luis, Pampanga.</t>
  </si>
  <si>
    <t>To be served during the conduct of briefing orientation of Agro Enterprise Clustering Approach for the identified under High Value Crop on February 10, 2023 at Brgy. Tabon San Jose, San Luis, Pampanga.</t>
  </si>
  <si>
    <t>Meals &amp; Snacks to be served during the conduct of Training on Hydroponics System for the identified AMIA villages in Pandi, Bulacan on March 2, 2023 at Brgy. Siling Matanda, Pandi, Bulacan.</t>
  </si>
  <si>
    <t>To be served during the conduct of Training on Hydroponics System for the identified AMIA villages in Pandi, Bulacan on March 2, 2023 at Brgy. Siling Matanda, Pandi, Bulacan.</t>
  </si>
  <si>
    <t>Meals &amp; Snacks to be served during the conduct of Training on Feed Formulation for the identified AMIA villages in Pandi, Bulacan on March 3, 2023 at Brgy. Siling Matanda, Pandi, Bulacan.</t>
  </si>
  <si>
    <t>To be served during the conduct of Training on Feed Formulation for the identified AMIA villages in Pandi, Bulacan on March 3, 2023 at Brgy. Siling Matanda, Pandi, Bulacan.</t>
  </si>
  <si>
    <t>Meals &amp; Snacks to be served during the Training on Hydroponics for the beneficiaries of AMIA/BP2 for enterprise development in Province of Aurora on March 3, 2023.</t>
  </si>
  <si>
    <t>To be served during the Training on Hydroponics for the beneficiaries of AMIA/BP2 for enterprise development in Province of Aurora on March 3, 2023.</t>
  </si>
  <si>
    <t>Meals &amp; Snacks to be served during the Training on Hydroponics for the beneficiaries of AMIA/BP2 for enterprise development in Province of Pampanga on February 28, 2023.</t>
  </si>
  <si>
    <t>To be served during the Training on Hydroponics for the beneficiaries of AMIA/BP2 for enterprise development in Province of Pampanga on February 28, 2023.</t>
  </si>
  <si>
    <t>Meals &amp; Snacks to be served during the Training on Hydroponics for the beneficiaries of AMIA/BP2 for enterprise development in Province of Nueva Ecija on February 24, 2023.</t>
  </si>
  <si>
    <t>To be served during the Training on Hydroponics for the beneficiaries of AMIA/BP2 for enterprise development in Province of Nueva Ecija on February 24, 2023.</t>
  </si>
  <si>
    <t>Meals &amp; Snacks to  be served during the Training on Hydroponics for the beneficiaries of AMIA/BP2 for enterprise development in Province of Zambales on February 16, 2023.</t>
  </si>
  <si>
    <t>To be served during the Training on Hydroponics for the beneficiaries of AMIA/BP2 for enterprise development in Province of Zambales on February 16, 2023.</t>
  </si>
  <si>
    <t>Meals and snacks to be served during the conduct of Training on Feed Formulation using pellitizing machine for the identified AMIA villages on March 15, 2023 at Pampanga</t>
  </si>
  <si>
    <t>To be served during the conduct of Training on Feed Formulation using pellitizing machine for the identified AMIA villages on March 15, 2023 at Pampanga</t>
  </si>
  <si>
    <t>Meals and snacks to be served during the conduct of Training on Feed Formulation using pellitizing machine for the identified AMIA villages on March 10, 2023 at Carranglan, Nueva Ecija.</t>
  </si>
  <si>
    <t>To be served during the conduct of Training on Feed Formulation using pellitizing machine for the identified AMIA villages on March 10, 2023 at Carranglan, Nueva Ecija.</t>
  </si>
  <si>
    <t>Meals and snacks  with accommodation To be served during the conduct of Consultative Meeting with Provincial Agriculturist and Provincial AMIA Focal of Region 3 in the Province of Pampanga on May 30-31, 2023</t>
  </si>
  <si>
    <t>Meals and snacks with accommodation to be served during the conduct of Training on Climate Information System on June 22 - 23, 2023 at Pampanga (Batch 2)</t>
  </si>
  <si>
    <t>Meals and snacks with accommodation  to be served during the conduct of Training on Climate Information System on June 20 - 21, 2023 at Pampanga (Batch 1)</t>
  </si>
  <si>
    <t xml:space="preserve">Meals and snacks with accommodation to be served during the conduct of Field Data Gathering (FDG) for the Explanatory Manual (EM) of the Philippine National Standards (PNS) Good Agricultural Practices (GAP) for fruits and vegetable farming (PNS/BAFS) 49:2021) on June 14-16, 2023 at Nueva Ecija and Zambales. </t>
  </si>
  <si>
    <t xml:space="preserve">Meals and Snack -To be served during the conduct of Training on Feed Formulation and using of Pelletizing machine in Bacolor, Pampanga on June 19, 2023.
</t>
  </si>
  <si>
    <t>Meals and Snacks to be served during the Technical Briefing &amp; Training on Integrated Pest Management (IPM) in Tabon, San Jose, San Luis Pampanga on June 30, 2023.</t>
  </si>
  <si>
    <t>Meals and Snacks to be served during the AMIA planning workshop and reporting of 2nd quarter accomplishment on July 21, 2023 in Pampanga</t>
  </si>
  <si>
    <t>to be served during the AMIA planning workshop and reporting of 2nd quarter accomplishment on July 21, 2023 in Pampanga</t>
  </si>
  <si>
    <t>Meals and Snacks to be served during the Technical Briefing on Farmer Field School in Pandi, Bulacan on July 26, 2023</t>
  </si>
  <si>
    <t>to be served during the Technical Briefing on Farmer Field School in Pandi, Bulacan on July 26, 2023</t>
  </si>
  <si>
    <t>Meals and Snacks to be served during the Training on Goat Production and Mineral block making in Pandi, Bulacan on August 4, 2023</t>
  </si>
  <si>
    <t>to be served during the Training on Goat Production and Mineral block making in Pandi, Bulacan on August 4, 2023</t>
  </si>
  <si>
    <t>To be served during the Farmer Group Discussion and Briefing orientation of FCA under AMIA Program for the potential site of establishing new AMIA Villages on August 10, 2023 in Bataan.</t>
  </si>
  <si>
    <t>To be served during the Farmer Group Discussion and Briefing orientation of FCA under AMIA Program for the potential site of establishing new AMIA Villages on August 25, 2023 in Pampanga.</t>
  </si>
  <si>
    <t>To be served during the Farmer Group Discussion and Briefing orientation of FCA under AMIA Program for the potential site of establishing new AMIA Villages on August 30, 2023 in Casiguran, Aurora.</t>
  </si>
  <si>
    <t>To be served during the Farmer Group Discussion and Briefing orientation of FCA under AMIA Program for the potential site of establishing new AMIA Villages on September 07, 2023 in Bulacan.</t>
  </si>
  <si>
    <t>To be served during the Farmer Group Discussion and Briefing orientation of FCA under AMIA Program for the potential site of establishing new AMIA Villages on September 12, 2023 in Nueva Ecija.</t>
  </si>
  <si>
    <t>To be served during the Farmer Group Discussion and Briefing orientation of FCA under AMIA Program for the potential site of establishing new AMIA Villages on September 14, 2023 in Tarlac.</t>
  </si>
  <si>
    <t>To be served during the Farmer Group Discussion and Briefing orientation of FCA under AMIA Program for the potential site of establishing new AMIA Villages on September 21, 2023 in Zambales.</t>
  </si>
  <si>
    <t>Meals and Snacks to be served during the conduct of field validation/assessment for the identified clustes under F2C2 program in the Province of Bataan on February 20, 2023.</t>
  </si>
  <si>
    <t>Meals and Snacks to be served during the conduct of field validation/assessment for the identified clustes under F2C2 program in the Province of Pampanga on February 21, 2023.</t>
  </si>
  <si>
    <t>Meals and Snacks to be served during the conduct of field validation/assessment for the identified clustes under F2C2 program in the Province of Bulacan on February 28, 2023.</t>
  </si>
  <si>
    <t>Meals and Snacks to be served during the conduct of field validation/assessment for the identified clustes under F2C2 program in the Province of Nueva Ecija on March 14, 2023.</t>
  </si>
  <si>
    <t>Meals and Snacks to be served during the conduct of field validation/assessment for the identified clustes under F2C2 program in the Province of Aurora on March 28, 2023.</t>
  </si>
  <si>
    <t>Meals and Snacks to be served during the conduct of field validation/assessment for the identified clustes under F2C2 program in the Province of Tarlac on April 12, 2023.</t>
  </si>
  <si>
    <t>Meals and Snacks to be served during the conduct of field validation/assessment for the identified clustes under F2C2 program in the Province of Zambales on April 19 2023.</t>
  </si>
  <si>
    <t>Dinner and Accommodation with complimentary breakfast to be served during the conduct of field validation/assessment for the identified clusters under F2C2 program in the Province of Bulacan on February 28, 2023 to March 3, 2023.</t>
  </si>
  <si>
    <t>to be served during the conduct of field validation/assessment for the identified clusters under F2C2 program in the Province of Bulacan on February 28, 2023 to March 3, 2023.</t>
  </si>
  <si>
    <t>Dinner and Accommodation with complimentary breakfast  to be served during the conduct of field validation/assessment for the identified clusters under F2C2 program in the Province of Nueva Ecija on March 14-16, 2023.</t>
  </si>
  <si>
    <t>to be served during the conduct of field validation/assessment for the identified clusters under F2C2 program in the Province of Nueva Ecija on March 14-16, 2023</t>
  </si>
  <si>
    <t>Food and Accommodation to be served during the conduct of training on Enterprise assessment under F2C2 program in the Province of Pampanga on March 8-10, 2023.</t>
  </si>
  <si>
    <t>to be served during the conduct of training on Enterprise assessment under F2C2 program in the Province of Pampanga on March 8-10, 2023.</t>
  </si>
  <si>
    <t>MEALS &amp; SNACKS to served during the Field Validation of FCA clusters under F2C2 program on March 14, 2023 @ APTC compound, Cabanatuan City, Nueva Ecija.</t>
  </si>
  <si>
    <t>MEALS &amp; SNACKS to served during the Field Validation of FCA clusters under F2C2 program on March 15, 2023 @ APTC compound, Cabanatuan City, Nueva Ecija.</t>
  </si>
  <si>
    <t>MEALS &amp; SNACKS to served during the Field Validation of FCA clusters under F2C2 program on March 16 2023 @ Seed Center, City of Muñoz, Nueva Ecija.</t>
  </si>
  <si>
    <t>MEALS &amp; SNACKS to served during the Field Validation of FCA clusters under F2C2 program on March 17 2023 @ San Leonardo, Nueva Ecija.</t>
  </si>
  <si>
    <t>MEALS &amp; SNACKS and Accomodation to be served during Training on Values Formation and Transformation,Preparation of Bussiness plan/Project proposal, Enterprise Management, Book keeping for non-Accountant and Cluster Development Plan under Farm Fisheries Clustering and Consolidation Program for the identified Cluster on March 21-24, 2023 at San Fernando, Pampanga.</t>
  </si>
  <si>
    <t>to be served during Training on Values Formation and Transformation,Preparation of Bussiness plan/Project proposal, Enterprise Management, Book keeping for non-Accountant and Cluster Development Plan under Farm Fisheries Clustering and Consolidation Program for the identified Cluster on March 21-24, 2023 at San Fernando, Pampanga.</t>
  </si>
  <si>
    <t>Meals and Accomodation to be served during the conduct of Field validation of identified FCA clusters under F2C2 program on March 28-31, 2023 ar the Province of Tarlac.</t>
  </si>
  <si>
    <t>Meals and Accomodation to be served during the conduct of Field validation of identified FCA clusters under F2C2 program on April 11-14, 2023 ar the Province of Zambales.</t>
  </si>
  <si>
    <t>Meals and Accomodation to be served during the conduct of Field validation of identified FCA clusters under F2C2 program on April 25-28, 2023 ar the Province of Bataan.</t>
  </si>
  <si>
    <t>Meals and Accomodation to be served during the conduct of Field validation of identified FCA clusters under F2C2 program on May 9-12, 2023 ar the Province of Aurora.</t>
  </si>
  <si>
    <t>Meals and Snacks to be served during the conduct of Field validation of identified FCA clusters under F2C2 program on May 10, 2023 at the Province of Aurora.</t>
  </si>
  <si>
    <t>Meals and Snacks to be served during the conduct of Field validation of identified FCA clusters under F2C2 program on May 11, 2023 at the Province of Aurora.</t>
  </si>
  <si>
    <t>Meals and Snacks to be served during the conduct of workshop on production module as part of Agro Enterprise clustering approach (AECA) step one on April 12, 2023 at San Luis, Pampanga.</t>
  </si>
  <si>
    <t>To be served during the conduct of workshop on production module as part of Agro Enterprise clustering approach (AECA) step one on April 12, 2023 at San Luis, Pampanga.</t>
  </si>
  <si>
    <t xml:space="preserve"> Meals and Snacks to be served during the conduct of Field Validation of Identified FCA clusters under F2C2 program on April 11, 2023 at Iba Zambales.</t>
  </si>
  <si>
    <t xml:space="preserve"> to be served during the conduct of Field Validation of Identified FCA clusters under F2C2 program on April 11, 2023 at Iba Zambales.</t>
  </si>
  <si>
    <t xml:space="preserve"> Meals and Snacks to be served during the conduct of Field Validation of Identified FCA clusters under F2C2 program on April 12, 2023 at Iba Zambales.</t>
  </si>
  <si>
    <t xml:space="preserve"> to be served during the conduct of Field Validation of Identified FCA clusters under F2C2 program on April 12, 2023 at Iba Zambales.</t>
  </si>
  <si>
    <t xml:space="preserve"> Meals and Snacks to be served during the conduct of Field Validation of Identified FCA clusters under F2C2 program on April 13, 2023 at Botolan Zambales.</t>
  </si>
  <si>
    <t xml:space="preserve"> to be served during the conduct of Field Validation of Identified FCA clusters under F2C2 program on April 13, 2023 at Botolan Zambales.</t>
  </si>
  <si>
    <t xml:space="preserve"> Meals and Snacks to be served during the conduct of Field Validation of Identified FCA clusters under F2C2 program on April 14, 2023 at San Marcelino, Zambales.</t>
  </si>
  <si>
    <t xml:space="preserve"> to be served during the conduct of Field Validation of Identified FCA clusters under F2C2 program on April 14, 2023 at San Marcelino, Zambales.</t>
  </si>
  <si>
    <t xml:space="preserve"> Meals and Snacks to be served during the conduct of a workshop on the formation of basic clusters and study teams and the creation of production module and supply plan as part of the Agro-enterprise Clustering Approach  under the F2C2 Program on June 13, 2023, in San Luis, Pampanga</t>
  </si>
  <si>
    <t xml:space="preserve"> Meals and Snacks To be served during the conduct of briefing orientation on Agro-Enterprise Clustering Approach on August 23, 2023 in Aurora.</t>
  </si>
  <si>
    <t xml:space="preserve"> Meals and Snacks To be served during the conduct of briefing orientation on Agro-Enterprise Clustering Approach on July 11, 2023 in Bataan.</t>
  </si>
  <si>
    <t xml:space="preserve"> Meals and Snacks To be served during the conduct of briefing orientation on Agro-Enterprise Clustering Approach on July 5, 2023 in Bulacan.</t>
  </si>
  <si>
    <t xml:space="preserve"> Meals and Snacks To be served during the conduct of briefing orientation on Agro-Enterprise Clustering Aproach on August 9, 2023 in Nueva Ecija.</t>
  </si>
  <si>
    <t xml:space="preserve"> Meals and Snacks To be served during the conduct of briefing orientation on Agro-Enterprise Clustering Approach on July 26, 2023 in Tarlac.</t>
  </si>
  <si>
    <t xml:space="preserve"> Meals and Snacks To be served during the conduct of briefing orientation on Agro-Enterprise Clustering Aproach on August 2, 2023 in Zambales.</t>
  </si>
  <si>
    <t>Meals and Snacks to be served during the conduct workshop for the cluster development plan for the identified clusters in the Province of Bulacan on July 27, 2023 at San Ildefonso, Bulacan</t>
  </si>
  <si>
    <t>Meals and Snacks to be served during the conduct workshop for the cluster development plan for the identified clusters in the Province of Bulacan on July 28, 2023 at San Ildefonso, Bulacan</t>
  </si>
  <si>
    <t>Meals and Snacks To be served during the conduct of field validation for the identified clusters in the Province of Bulacan on August 8, 2023 at San Ildefonso, Bulacan</t>
  </si>
  <si>
    <t>Meals and Snacks to be served during the conduct of Leveling Off Meeting with the Regional Banner Programs F2C2 Focal on September 15, 2023 at San Fernando, Pampanga.</t>
  </si>
  <si>
    <t>Meals and Snacks to be served during Training on Business Plan Preparation for the Regional Banner Programs on September 11-15, 2023 at San Fernando, Pampanga.</t>
  </si>
  <si>
    <t>Meals and Snacks to be served during the conduct of Phase 1 on Agro-Enterprise Clustering Approach on August 24, 2023 in Aurora</t>
  </si>
  <si>
    <t>Meals and Snacks to be served during the training for the Supervisory Development Course Track 1 on October 16-20, 2023 at Baguio City</t>
  </si>
  <si>
    <t>Meals and Snacks to be served during the Monitoring and assessment meeting in implementation on AECA in Pampanga on October 12, 2023 at  Pampanga</t>
  </si>
  <si>
    <t>Meals and Snacks to be served during the Presentation of Accomplishment and Planning Workshop for year 2024 with Different Banner Programs and Provincial Focals on December 6-7, 2023 at Pampanga</t>
  </si>
  <si>
    <t>Meals and Snacks to be served during the conduct of Training with the Department of Trade &amp; Industry (DTI)on Entrepreneurial Mind setting on October 6, 2023 at Baler, Aurora.</t>
  </si>
  <si>
    <t>Meals and Snacks to be served during the conduct of Training with the Department of Agrarian Reform (DAR)on Proper Record Keeping on October 5, 2023 at Baler, Aurora.</t>
  </si>
  <si>
    <t>Meals and snacks to be served in the conduct of Training on Urban gardening for Senior Citizens and Person's with Disabilities (PWD) on August 17-18, 2023 at Tarlac City</t>
  </si>
  <si>
    <t>Meals and snacks to be served in the conduct of Training on Organizational Strengthening cum Production for Young Farmer Organization on July 20-21,2023 in the province of Aurora.</t>
  </si>
  <si>
    <t>Meals and Snacks to be served in the conduct of training on Post Harvest Livelihood Program on July 27-28,2023 in the Province of Pampanga.</t>
  </si>
  <si>
    <t>Meals and Snacks to be served in the conduct of training on Crop Processing on August 10,2023 in the Province of Zambales.</t>
  </si>
  <si>
    <t>Meals &amp; Snacks, and Accommodation to be served during the Presentation of Field Validation Results and Consultative Meeting with the F2C2 Regional and Provincial Technical Working Groups on June 8-9, 2023 at Pampanga.</t>
  </si>
  <si>
    <t>Meals and Snacks to be serve in the technical Orientation/ Consultations with the AEWs at Zambales on August 15-16, 2023.</t>
  </si>
  <si>
    <t>Meals and snacks to be served during the conduct of the Gender and Development Training under Various Production of DA Special Area for Agricultural Develpment on June 15-16, 2023 in Mabalacat, Pampanga</t>
  </si>
  <si>
    <t>Meals and Snacks to be served during the Users Testing for DTMS on January 10, 2023 at DA Conference</t>
  </si>
  <si>
    <t>to be served during the Users Testing for DTMS on January 10, 2023 at DA Conference</t>
  </si>
  <si>
    <t>2023-01-0005</t>
  </si>
  <si>
    <t>Alvin David</t>
  </si>
  <si>
    <t>Food and Accommodation to be served during the Conduct of RSBSA Georeferencing Training / Workshop for RSBSA Field Assistants under the updating of RSBSA on January 30 - February 1, 2023 at Lubao, Pampanga.</t>
  </si>
  <si>
    <t>To be served during the Conduct of RSBSA Georeferencing Training / Workshop for RSBSA Field Assistants under the updating of RSBSA on January 30 - February 1, 2023 at Lubao, Pampanga.</t>
  </si>
  <si>
    <t>Food and Accommodation to be served during the Conduct of National DA-RSBSA Budget Preparation for FY2024 and DPO Ace (Level 1) Examination in Collaboration with National Privacy Commission on February 20 - 24, 2023 at Angeles City, Pampanga</t>
  </si>
  <si>
    <t>To be served during the Conduct of National DA-RSBSA Budget Preparation for FY2024 and DPO Ace (Level 1) Examination in Collaboration with National Privacy Commission on February 20 - 24, 2023 at Angeles City, Pampanga</t>
  </si>
  <si>
    <t>Meals and Snacks to be served during the 1st Quarter RSBSA Georeferencing Meeting on April 24, 2023 at Pampanga</t>
  </si>
  <si>
    <t>Food and Accommodation to be served during the Conduct of Mid Year Review of 2023 RSBSA Profiling and Georeferencing and Training on the Revised Guidelines of RSBSA Georeferencing on July 12-14, 2023 at Pampanga</t>
  </si>
  <si>
    <t>To be served during the Conduct of Mid Year Review of 2023 RSBSA Profiling and Georeferencing and Training on the Revised Guidelines of RSBSA Georeferencing on July 12-14, 2023 at Pampanga</t>
  </si>
  <si>
    <t>Meals and Snacks to be served during the Orientation of the Regular COS on January 19, 2023 at DA Conference Room.</t>
  </si>
  <si>
    <t>to be served during the Orientation of the Regular COS on January 19, 2023 at DA Conference Room.</t>
  </si>
  <si>
    <t>Milagros Singian</t>
  </si>
  <si>
    <t>Meals and Accommodation for the conduct if Internal Budget Hearing FY 2024 on March 13-17, 2023 in Pampanga</t>
  </si>
  <si>
    <t>Budget Section</t>
  </si>
  <si>
    <t>Meals and Accommodation for the conduct if Internal Budget Hearing FY 2024 on March 13-17, 2023 in Pampanga.</t>
  </si>
  <si>
    <t>Meals and Accommodation for the conduct of Technical Review Workshop FY 2024 on March 27-31, 2023 at Pampanga</t>
  </si>
  <si>
    <t>Meals &amp; snacks to be served during the conduct of SAAD Project Briefing at Barangay Level" on February 1, 2023 at Nampicuan, Nueva Ecija</t>
  </si>
  <si>
    <t>To be served during the conduct of SAAD Project Briefing at Barangay Level" on February 1, 2023 at Nampicuan, Nueva Ecija</t>
  </si>
  <si>
    <t>Meals &amp; snacks  to be served during the conduct of SAAD Project Briefing at Barangay Level" on February 2, 2023 at Nampicuan, Nueva Ecija</t>
  </si>
  <si>
    <t>To be served during the conduct of SAAD Project Briefing at Barangay Level" on February 2, 2023 at Nampicuan, Nueva Ecija</t>
  </si>
  <si>
    <t>Meals &amp; snacks to be served during the conduct of SAAD Project Briefing at Barangay Level" on February 3, 2023 at Nampicuan, Nueva Ecija</t>
  </si>
  <si>
    <t>To be served during the conduct of SAAD Project Briefing at Barangay Level" on February 3, 2023 at Nampicuan, Nueva Ecija</t>
  </si>
  <si>
    <t>Meals &amp; snacks with accommodation to be served during the conduct of "Social Preparation Training of Trainers (TOT) &amp; Launching of Program Management for SAAD 2023 on January 24-27. 2023 in Cabanatuan City, Nueva Ecija</t>
  </si>
  <si>
    <t>to be served during the conduct of "Social Preparation Training of Trainers (TOT) &amp; Launching of Program Management for SAAD 2023 on January 24-27. 2023 in Cabanatuan City, Nueva Ecija</t>
  </si>
  <si>
    <t>12-21-2022</t>
  </si>
  <si>
    <t>2022-12-0111 (2023)</t>
  </si>
  <si>
    <t>Meals &amp; snacks to be served during the conduct of SAAD Project Briefing in  Barangay Level" on January 31, 2023 in Anao, Tarlac.</t>
  </si>
  <si>
    <t>To be served during the conduct of SAAD Project Briefing in  Barangay Level" on January  31, 2023 in Anao, Tarlac.</t>
  </si>
  <si>
    <t>Meals &amp; snacks to be served during the conduct of SAAD Project Briefing in  Barangay Level" on February  1, 2023 in Anao, Tarlac.</t>
  </si>
  <si>
    <t>To be served during the conduct of SAAD Project Briefing in  Barangay Level" on February  1, 2023 in Anao, Tarlac.</t>
  </si>
  <si>
    <t>Meals &amp; snacks to be served during the conduct of SAAD Project Briefing in  Barangay Level" on February  2, 2023 in Ramos,Tarlac.</t>
  </si>
  <si>
    <t>To be served during the conduct of SAAD Project Briefing in  Barangay Level" on February  2, 2023 in Ramos,Tarlac.</t>
  </si>
  <si>
    <t>Meals &amp; snacks to be served during the conduct of SAAD Project Briefing in  Barangay Level" on February  3, 2023 in San Clemente Tarlac</t>
  </si>
  <si>
    <t>To be served during the conduct of SAAD Project Briefing in  Barangay Level" on February  3, 2023 in San Clemente Tarlac</t>
  </si>
  <si>
    <t>Meals &amp; snacks to be served during the conduct of "FCA Trainings on Participatory Rural Appraisal at Barangay Level" on February 21, 2023 at Anao, Tarlac</t>
  </si>
  <si>
    <t>To be served during the conduct of "FCA Trainings on Participatory Rural Appraisal at Barangay Level" on February 21, 2023 at Anao, Tarlac</t>
  </si>
  <si>
    <t>Meals &amp; snacks to be served during the conduct of "FCA Trainings on Participatory Rural Appraisal at Barangay Level" on February 22, 2023 in Brgy. Campos, Anao Tarlac.</t>
  </si>
  <si>
    <t>To be served during the conduct of "FCA Trainings on Participatory Rural Appraisal at Barangay Level" on February 22, 2023 in Brgy. Campos, Anao Tarlac.</t>
  </si>
  <si>
    <t>Meals &amp; snacks to be served during the conduct of "FCA Trainings on Participatory Rural Appraisal at Barangay Level" on February 23, 2023 at Ramos, Tarlac</t>
  </si>
  <si>
    <t>To be served during the conduct of "FCA Trainings on Participatory Rural Appraisal at Barangay Level" on February 23, 2023 at Ramos, Tarlac</t>
  </si>
  <si>
    <t>Meals &amp; snacks to be served during the conduct of "FCA Trainings on Participatory Rural Appraisal at Barangay Level" on February 24, 2023 at San Clemente, Tarlac</t>
  </si>
  <si>
    <t>To be served during the conduct of "FCA Trainings on Participatory Rural Appraisal at Barangay Level" on February 24, 2023 at San Clemente, Tarlac</t>
  </si>
  <si>
    <t>Meals &amp; snacks to be served during the conduct of " FCA Training on Participatory Rural Appraisal at Barangay Level" on February 15, 2023 at Brgy. Medico, Nampicuan, Nueva Ecija</t>
  </si>
  <si>
    <t>To be served during the conduct of " FCA Training on Participatory Rural Appraisal at Barangay Level" on February 15, 2023 at Brgy. Medico, Nampicuan, Nueva Ecija</t>
  </si>
  <si>
    <t>Meals &amp; snacks to be served during the conduct of " FCA Training on Participatory Rural Appraisal at Barangay Level" on February 16, 2023 at Brgy. Mayantoc, Nampicuan, Nueva Ecija</t>
  </si>
  <si>
    <t>To be served during the conduct of " FCA Training on Participatory Rural Appraisal at Barangay Level" on February 16, 2023 at  Brgy. Mayantoc, Nampicuan, Nueva Ecija</t>
  </si>
  <si>
    <t>Meals &amp; snacks to be served during the conduct of " FCA Training on Participatory Rural Appraisal at Barangay Level" on February 17, 2023 at Brgy. Ambasador, Nampicuan, Nueva Ecija</t>
  </si>
  <si>
    <t>To be served during the conduct of " FCA Training on Participatory Rural Appraisal at Barangay Level" on February 17, 2023 at Brgy. Ambasador, Nampicuan, Nueva Ecija</t>
  </si>
  <si>
    <t>Meals &amp; snacks to be served during the conduct of "Benchmarking &amp; Knowledge Management of the Newly Established FCAs under SAAD Program" on March 9, 2023 in Tarlac</t>
  </si>
  <si>
    <t>Meals &amp; snack served during the conduct of Community Development &amp; Leadership Training for PPMSO &amp; LGU partners on March 7,8, 2023 at DA CLIARCLD, Paraiso, Tarlac City</t>
  </si>
  <si>
    <t>Meals &amp; snack To be served during the conduct of SAAD Monthly Meeting with Partner LGUs on March 16-17, 2023 in ClIARC, Tarlac</t>
  </si>
  <si>
    <t>Meals and Snacks to be served during the conduct of "Capacity Building and Social Preparation Training for FCA Beneficiaries of DA-SAAD Livelihood Projects for CY  2023" on  May 3-5, 2023 in Nampicuan, Nueva Ecija.</t>
  </si>
  <si>
    <t>Meals and Snacks to be served during the conduct of "Capacity Building and Social Preparation Training for FCA Beneficiaries of DA-SAAD Livelihood Projects for CY  2023" in  in Anao and Ramos, Tarlac on May 9-10, 2023.</t>
  </si>
  <si>
    <t>Meals and Snacks to be served during the conduct of "Various Livelihood Training on Chicken Production" on May 9, 2023 Nampicuan, Nueva Ecija.</t>
  </si>
  <si>
    <t>Meals and Snacks to be served during the conduct of "Capacity Building and Social Preparation Training for FCA beneficiaries of DA-SAAD Livelihood Projects for CY 2023 at Brgy. Hall, Bantog, Anao, Tarlac on May 11, 2023</t>
  </si>
  <si>
    <t>to be served during the conduct of "Capacity Building and Social Preparation Training for FCA beneficiaries of DA-SAAD Livelihood Projects for CY 2023 at Brgy. Hall, Bantog, Anao, Tarlac on May 11, 2023</t>
  </si>
  <si>
    <t>Meals and Snacks to be served during the conduct of the DA-Special Area for Agricultural Development (SAAD) 2023 First Quarter Assessment w/ LGU Partners on May 16-19. 2023 in Zambales</t>
  </si>
  <si>
    <t>to be served during the conduct of the DA-Special Area for Agricultural Development (SAAD) 2023 First Quarter Assessment w/ LGU Partners on May 16-19. 2023 in Zambales</t>
  </si>
  <si>
    <t>Meals and Snacks to be served during the conduct of "Strategic Development Training" on May 24-25, 2023 in CLIARC, Tarlac</t>
  </si>
  <si>
    <t>Meals and Snacks with accomodation to be served during the conduct of the Speciliazed Livelihood Training for Farmers Beneficiaries and LGU implementers under DA-Special Area for Agriculture Development on May 29-June2, 2023 in Tarlac City</t>
  </si>
  <si>
    <t>Meals and snacks to be served during the conduct of Special Area for Agricultural Development (SAAD)Month Meeting on May 26, 2023 at CLIARC Paraiso, Tarlac City, Tarlac</t>
  </si>
  <si>
    <t>Meals and snacks to be served during the conduct of Special Area for Agricultural Development (SAAD)Month Meeting on June 16 &amp; 30, 2023 and July 14 &amp; 28, 2023 at CLIARC Paraiso, Tarlac City, Tarlac</t>
  </si>
  <si>
    <t>Meals and Snacks to be served during the conduct of RAFC III election for the Calendar year 2023-2025 on July 28, 2023 in Pampanga.</t>
  </si>
  <si>
    <t>Meals and Snacks to be served during the Mid-year Assessment of RAFIS and SAAD at DA-RFO3 Conference Room on August 15, 2023</t>
  </si>
  <si>
    <t>Meals and Snacks to be served during the conduct of Special Area for Agriculture Development (SAAD) Monthly Meeting on August 18 and 31 at DA Conference Room, City of San Fernando, Pampanga</t>
  </si>
  <si>
    <t>Meals and Snacks to be served during the conduct of Special Area for Agriculture Development (SAAD) Monthly Meeting on September 15 &amp; 29, 2023 at DA Conference Room, City of San Fernando, Pampanga</t>
  </si>
  <si>
    <t>Meals and Snacks to be served during the conduct of Special Area for Agriculture Development (SAAD) Monthly Meeting on October 13 &amp; 28, 2023 at DA Conference Room, City of San Fernando, Pampanga</t>
  </si>
  <si>
    <t>Meals and Snacks to be served during the conduct of Special Area for Agriculture Development (SAAD) Monthly Meeting on November 17 &amp; 30, 2023 at DA Conference Room, City of San Fernando, Pampanga</t>
  </si>
  <si>
    <t>Meals and Snacks to be served during the conduct of Special Area for Agriculture Development (SAAD) Monthly Meeting on December 15 &amp; 29, 2023 at DA Conference Room, City of San Fernando, Pampanga</t>
  </si>
  <si>
    <t>Meals and Snacks to be served during the conduct of Special Area for Agricultural Development (SAAD) Basic Bookkeeping Training in Nampicuan, Nueva Ecija on August 24, 2023 (Batch 2)</t>
  </si>
  <si>
    <t>Meals and Snacks to be served during the conduct of Special Area for Agricultural Development (SAAD) Basic Bookkeeping Training in Nampicuan, Nueva Ecija on August 23, 2023 (Batch 1)</t>
  </si>
  <si>
    <t>Meals and Snacks to be served during the conduct of Special Area for Agricultural Development (SAAD) Basic Bookkeeping Training and Salted Egg Making in Nampicuan, Nueva Ecija on August 22, 2023</t>
  </si>
  <si>
    <t>Meals &amp; snacks served during the conduct of the Business Plan &amp; Feasibilty Study Training on September 4-8, 2023 in Bataan</t>
  </si>
  <si>
    <t>Accommodation to be used during PhilGap Caravan on September 13, 2023 at Iba Zambales</t>
  </si>
  <si>
    <t xml:space="preserve">Meals and snacks to be served during the Employee Orientation &amp; Meeting at the DA-CLIARC-LD on Febraury 28, 2023 </t>
  </si>
  <si>
    <t xml:space="preserve"> to be served during the Employee Orientation &amp; Meeting at the DA-CLIARC-LD on Febraury 28, 2023 </t>
  </si>
  <si>
    <t>Meals and snack to be used during the 2024 Proposal Writeshop on February 7-8, 2023 at CLIARC-LD, Paraiso, Tarlac City.</t>
  </si>
  <si>
    <t>to be used during the 2024 Proposal Writeshop on February 7-8, 2023 at CLIARC-LD, Paraiso, Tarlac City.</t>
  </si>
  <si>
    <t>Meals and snacks to be served during the 1st Quarterly Meeting of Research Division on MArch 17, 2023 at DA-CLIARC-Hillyland, Botolan, Zambales</t>
  </si>
  <si>
    <t>Meals and snacks to be served during the 2nd Quarterly Meeting of Research Division on June 16, 2023 at ESLALA, San Marcelino, Zambales</t>
  </si>
  <si>
    <t>Meals and snacks to be served during the 1st Quarterly Meeting of Research Division on March 17, 2023 at DA-CLIARC-Hillyland, Botolan, Zambales</t>
  </si>
  <si>
    <t>Meals and snacks to be served during the 3rd Quarterly Meeting of Research Division on September 15, 2023 at CLIARC-UDZ, Magalang, Pampanga</t>
  </si>
  <si>
    <t>Meals and snacks to be used during the1st Quarter Meeting of ROS Personnel on March 24, 2023 at TEC Building, CLIARC-UD, Magalang, Pampanga</t>
  </si>
  <si>
    <t xml:space="preserve">to be used during the1st Quarter Meeting of ROS Personnel on March 24, 2023 at TEC Building, CLIARC-UD, Magalang, Pampanga </t>
  </si>
  <si>
    <t>Dr. Emily Soriano</t>
  </si>
  <si>
    <t xml:space="preserve">Meals and snacks to be used during the 2nd Quarter Meeting of ROS Personnel on June 23, 2023 at TEC Building, CLIARC-UD, Magalang, Pampanga </t>
  </si>
  <si>
    <t xml:space="preserve">to be used during the 2nd Quarter Meeting of ROS Personnel on June 23, 2023 at TEC Building, CLIARC-UD, Magalang, Pampanga </t>
  </si>
  <si>
    <t>Meals and snacks to be served during the writeshop on publishable papers, record keeping, communication and other documentary formats on February 22-23, 2023 at ROS-Hillyland, Botolan, Zambales</t>
  </si>
  <si>
    <t>Meals and snacks to be served during the land survey meeting on March 01, 2023 at ROS-Hillyland, Botolan</t>
  </si>
  <si>
    <t>Meals and snacks to be served during the conduct of 1st Quarterly Meeting of ROS Hillyland, and ROS Lahar Technical Staff on March 22, 2023 at ROS- Botolan, Zambales</t>
  </si>
  <si>
    <t>Meals  and snacks to be served during the conduct of Second Quarterly Meeting of ROS-Hillyland and ROS Lahar Technical Staff on June 21, 2023 at ROS-Botolan, Zambales</t>
  </si>
  <si>
    <t>Meals and snacks to be served during the conduct of 3rd Quarterly Meeting of ROS-Hillyland and ROS Lahar Technical Staff on September 20, 2023 at ROS-Botolan, Zambales</t>
  </si>
  <si>
    <t xml:space="preserve">Meals and snacks to be served during the conduct of Training Re-echo on Utility Model and Technology Business Incubation for technical staff of ROS Hillyland and ROS Lahar on July 05-06, 2023 at RS Hillyland, Porac, Botolan, Zambales </t>
  </si>
  <si>
    <t xml:space="preserve">to be served during the conduct of Training Re-echo on Utility Model and Technology Business Incubation for technical staff of ROS Hillyland and ROS Lahar on July 05-06, 2023 at RS Hillyland, Porac, Botolan, Zambales </t>
  </si>
  <si>
    <t>Meals and snacks to be served during the Contract of Service Personnel Orientation on Feb. 24, 2023 at TEC Building, CLIARC UD, Magalang, Pampanga</t>
  </si>
  <si>
    <t>to be served during the Contract of Service Personnel Orientation on Feb. 24, 2023 at TEC Building, CLIARC UD, Magalang, Pampanga</t>
  </si>
  <si>
    <t>Meals and snacks to be served during the Training on Gender &amp; Dev't on April 7, 2023 at TEC Building, CLIARC UD, Magalang, Pampanga</t>
  </si>
  <si>
    <t>to be served during the Training on Gender &amp; Dev't on April 7, 2023 at TEC Building, CLIARC UD, Magalang, Pampanga</t>
  </si>
  <si>
    <t>Meals and snacks to be served during the 2nd Semestral Training on Gender &amp; Dev't on August 18, 2023 at TEC Building, CLIARC UD, Magalang, Pampanga</t>
  </si>
  <si>
    <t>to be served during the 2nd Semestral Training on Gender &amp; Dev't on August 18, 2023 at TEC Building, CLIARC UD, Magalang, Pampanga</t>
  </si>
  <si>
    <t>Meals and snacks to be served during the 4th Quarter Meeting of ROS personnel on Dec 7, 2023 at TEC Building, CLIARC UD, Magalang, Pampanga</t>
  </si>
  <si>
    <t>to be served during the 4th Quarter Meeting of ROS personnel on Dec 7, 2023 at TEC Building, CLIARC UD, Magalang, Pampanga</t>
  </si>
  <si>
    <t>Meals and Snacks to be served during the conduct of ROS Lahar Field Day on November 29, 2023 at ROS San Marcelino, Zambales</t>
  </si>
  <si>
    <t>Meals and Snacks to be served during the conduct of Field Day on December 7, 2023 at DA-CLIARCLD, Paraiso, Tarlac City</t>
  </si>
  <si>
    <t>ROS Paraiso, Tarlac City</t>
  </si>
  <si>
    <t>Meals and Snacks To be served during the conduct of briefing orientation on Agro-Enterprise Clustering Approach on September 6, 2023 in Bulacan.</t>
  </si>
  <si>
    <r>
      <rPr>
        <sz val="11"/>
        <color rgb="FF000000"/>
        <rFont val="Cambria"/>
      </rPr>
      <t xml:space="preserve">Meals and snacks to be served during the conduct of  RAED Monthly Meeting on </t>
    </r>
    <r>
      <rPr>
        <b/>
        <sz val="11"/>
        <color rgb="FF000000"/>
        <rFont val="Cambria"/>
      </rPr>
      <t>February 23,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</si>
  <si>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February 23,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</si>
  <si>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March 23,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</si>
  <si>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March 23,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</si>
  <si>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April 20,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</si>
  <si>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April 20,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</si>
  <si>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May 25,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</si>
  <si>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May 25,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</si>
  <si>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 xml:space="preserve">June 22, 2023 </t>
    </r>
    <r>
      <rPr>
        <sz val="11"/>
        <color rgb="FF000000"/>
        <rFont val="Cambria"/>
      </rPr>
      <t>at DA-RFO 3 Conference Room, CSFP.</t>
    </r>
  </si>
  <si>
    <r>
      <rPr>
        <sz val="11"/>
        <color rgb="FF000000"/>
        <rFont val="Cambria"/>
      </rPr>
      <t xml:space="preserve">Meals and snacks to be served during the conduct of  RAED Monthly Meeting on </t>
    </r>
    <r>
      <rPr>
        <b/>
        <sz val="11"/>
        <color rgb="FF000000"/>
        <rFont val="Cambria"/>
      </rPr>
      <t xml:space="preserve">June 22, 2023 </t>
    </r>
    <r>
      <rPr>
        <sz val="11"/>
        <color rgb="FF000000"/>
        <rFont val="Cambria"/>
      </rPr>
      <t>at DA-RFO 3 Conference Room, CSFP.</t>
    </r>
  </si>
  <si>
    <t>Meals and snacks to be served during the conduct of  Training workshop on Feasibility Study Preparation and Evaluation for Agri-Fisheries and Mechanization on May 23-26, 2023 at ROS Paraiso, Tarlac.</t>
  </si>
  <si>
    <t>May 2023</t>
  </si>
  <si>
    <t>Meals and snacks to be served during the conduct of  Halal Banner Program Orientation on PNS on Halal Goat Production on May 25, 2023 at Tarlac City</t>
  </si>
  <si>
    <t>to be served during the conduct of  Halal Banner Program Orientation on PNS on Halal Goat Production on May 25, 2023 at Tarlac City</t>
  </si>
  <si>
    <t>Meals and snacks to be served on Halal Banner Program orientation on PNS on Halal Goat Production on August 4, 2023 at Sta. Ana, Pampanga</t>
  </si>
  <si>
    <t>2023 Halal Program</t>
  </si>
  <si>
    <t>to be served on Halal Banner Program orientation on PNS on Halal Goat Production on August 4, 2023 at Sta. Ana, Pampanga</t>
  </si>
  <si>
    <t>STO AFES</t>
  </si>
  <si>
    <r>
      <rPr>
        <sz val="11"/>
        <color rgb="FF000000"/>
        <rFont val="Cambria"/>
      </rPr>
      <t xml:space="preserve">Meals and snacks to be served during the conduct of  RAED Monthly Meeting on </t>
    </r>
    <r>
      <rPr>
        <b/>
        <sz val="11"/>
        <color rgb="FF000000"/>
        <rFont val="Cambria"/>
      </rPr>
      <t>July 20,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</si>
  <si>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July 20,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</si>
  <si>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August 24,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</si>
  <si>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August 24,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</si>
  <si>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September 21,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</si>
  <si>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September 21,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</si>
  <si>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October 24,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</si>
  <si>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October 24, 2023</t>
    </r>
    <r>
      <rPr>
        <sz val="11"/>
        <color rgb="FF000000"/>
        <rFont val="Cambria"/>
      </rPr>
      <t xml:space="preserve">  at DA-RFO 3 Conference Room, CSFP.</t>
    </r>
  </si>
  <si>
    <r>
      <rPr>
        <sz val="11"/>
        <color rgb="FF000000"/>
        <rFont val="Cambria"/>
      </rPr>
      <t xml:space="preserve">Meals and snacks to be served during the conduct of  RAED Monthly Meeting on </t>
    </r>
    <r>
      <rPr>
        <b/>
        <sz val="11"/>
        <color rgb="FF000000"/>
        <rFont val="Cambria"/>
      </rPr>
      <t xml:space="preserve">November 23, 2023 </t>
    </r>
    <r>
      <rPr>
        <sz val="11"/>
        <color rgb="FF000000"/>
        <rFont val="Cambria"/>
      </rPr>
      <t>at DA-RFO 3 Conference Room, CSFP.</t>
    </r>
  </si>
  <si>
    <r>
      <rPr>
        <sz val="11"/>
        <color rgb="FF000000"/>
        <rFont val="Cambria"/>
      </rPr>
      <t xml:space="preserve">Meals and snacks to be served during the conduct of  RAED Monthly Meeting on </t>
    </r>
    <r>
      <rPr>
        <b/>
        <sz val="11"/>
        <color rgb="FF000000"/>
        <rFont val="Cambria"/>
      </rPr>
      <t xml:space="preserve">November 23, 2023 </t>
    </r>
    <r>
      <rPr>
        <sz val="11"/>
        <color rgb="FF000000"/>
        <rFont val="Cambria"/>
      </rPr>
      <t>at DA-RFO 3 Conference Room, CSFP.</t>
    </r>
  </si>
  <si>
    <r>
      <rPr>
        <sz val="11"/>
        <color rgb="FF000000"/>
        <rFont val="Cambria"/>
      </rPr>
      <t xml:space="preserve">Meals and snacks to be served during the conduct of  RAED Monthly Meeting on </t>
    </r>
    <r>
      <rPr>
        <b/>
        <sz val="11"/>
        <color rgb="FF000000"/>
        <rFont val="Cambria"/>
      </rPr>
      <t xml:space="preserve">December 21, 2023 </t>
    </r>
    <r>
      <rPr>
        <sz val="11"/>
        <color rgb="FF000000"/>
        <rFont val="Cambria"/>
      </rPr>
      <t>at DA-RFO 3 Conference Room, CSFP.</t>
    </r>
  </si>
  <si>
    <r>
      <rPr>
        <sz val="11"/>
        <color rgb="FF000000"/>
        <rFont val="Cambria"/>
      </rPr>
      <t xml:space="preserve">Meals and snacks to be served during the conduct of  RAED Monthly Meeting on </t>
    </r>
    <r>
      <rPr>
        <b/>
        <sz val="11"/>
        <color rgb="FF000000"/>
        <rFont val="Cambria"/>
      </rPr>
      <t xml:space="preserve">December 21, 2023 </t>
    </r>
    <r>
      <rPr>
        <sz val="11"/>
        <color rgb="FF000000"/>
        <rFont val="Cambria"/>
      </rPr>
      <t>at DA-RFO 3 Conference Room, CSFP.</t>
    </r>
  </si>
  <si>
    <t>Meals and snacks to be served during the conduct of 44th Founding Anniversary of "Aurora; Lalawigan na Sinubok and Katatagan, Pinatibay ng Pamahalaang Makamamamayan. Araw Mgsasaka on February 15, 2023 at the Province of Aurora</t>
  </si>
  <si>
    <t>to be served during the conduct of 44th Founding Anniversary of "Aurora; Lalawigan na Sinubok and Katatagan, Pinatibay ng Pamahalaang Makamamamayan. Araw Mgsasaka on February 15, 2023 at the Province of Aurora</t>
  </si>
  <si>
    <t>Accommodation with breakfast to be served during the conduct of Kadiwa pop-up store (retail in partnership with Ayala Malls in Harbor Point, Subic, Zambales on February 14 (ingress)-17, 2023</t>
  </si>
  <si>
    <t>to be served during the conduct of Kadiwa pop-up store (retail in partnership with Ayala Malls in Harbor Point, Subic, Zambales on February 14 (ingress)-17, 2023</t>
  </si>
  <si>
    <t>Meals and Snacks to be served during the conduct of Kadiwa on Wheels to augment increasing prices of basic and prime commodities especially onion in City of San Fernando, Pampanga on February 3, 2023</t>
  </si>
  <si>
    <t xml:space="preserve"> to be served during the conduct of Kadiwa on Wheels to augment increasing prices of basic and prime commodities especially onion in City of San Fernando, Pampanga on February 3, 2023</t>
  </si>
  <si>
    <t>Meals and Snacks to be served during the conduct of Kadiwa on Wheels to augment increasing prices of basic and prime commodities especially onion in Government Center, Maimpis, City of San Fernando, Pampanga on February 6, 2023</t>
  </si>
  <si>
    <t>to be served during the conduct of Kadiwa on Wheels to augment increasing prices of basic and prime commodities especially onion in Government Center, Maimpis, City of San Fernando, Pampanga on February 6, 2023</t>
  </si>
  <si>
    <t>Meals and Snacks to be served during the conduct of Awarding Ceremony of GAD Outstanding Women of 2022 on March 30, 2023 in CLIARC, Tarlac</t>
  </si>
  <si>
    <t>To be served during the conduct of Awarding Ceremony of GAD Outstanding Women of 2022 on March 30, 2023 in CLIARC, Tarlac</t>
  </si>
  <si>
    <t>Meals and Snacks to be served during the conduct of Kadiwa on Wheels to augment increasing prices of basic and prime commodities especially onion in Mabiga, Mabalacat, Pampanga on February 7, 2023</t>
  </si>
  <si>
    <t>to be served during the conduct of Kadiwa on Wheels to augment increasing prices of basic and prime commodities especially onion in Mabiga, Mabalacat, Pampanga on February 7, 2023</t>
  </si>
  <si>
    <t>Meals and Snacks Briefing/Orientation on FoodLane Project to be held at Gapan City, Nueva Ecija on June 15, 2023</t>
  </si>
  <si>
    <t>Meals and Snacks Briefing/Orientation on FoodLane Project to be held at Province of Zambales on March 16, 2023</t>
  </si>
  <si>
    <t>Meals and Snacks to be served during the conduct of Briefing Orientation on Foodlane Project to be held at Subic/San Marcelino, Zambales on March 16, 2023</t>
  </si>
  <si>
    <t xml:space="preserve">Meals and Snacks to be served during the Conduct of Farmer and Fisherfolk Enterprise Development Information System (FFEDIS) Briefing, Registration, Validation &amp; geotagging to be held at Iba, Zambales on March 15, 2023 </t>
  </si>
  <si>
    <t>Meals and Snacks to be served during the conduct  of Farmers and Fisherfolks Enterprise Development Information System (FFEDIS) Briefing &amp; Registration to be held at Bacolor, Pampanga on May 3, 2023</t>
  </si>
  <si>
    <t>Meals and Snacks to be served during the conduct  of Farmers and Fisherfolks Enterprise Development Information System (FFEDIS) Briefing &amp; Registration to be held at Tarlac City, on June 22, 2023</t>
  </si>
  <si>
    <t>Meals and Snacks to be served during the conduct  of Farmers and Fisherfolks Enterprise Development Information System (FFEDIS) Briefing &amp; Registration to be held at Science City of Muñoz, Nueva Ecija on April 13, 2023</t>
  </si>
  <si>
    <t>Meals and Snacks to be served during the conduct  of Farmers and Fisherfolks Enterprise Development Information System (FFEDIS) Briefing &amp; Registration to be held at Hermosa, Bataan on June 08, 2023</t>
  </si>
  <si>
    <t xml:space="preserve">Meals and Snacks to be served during the Conduct of Farmer and Fisherfolk Enterprise Development Information System (FFEDIS) Briefing, Registration, Validation &amp; geotagging to be held at Maria Aurora, Aurora on July 20-21, 2023 </t>
  </si>
  <si>
    <t>Meals and Snacks to be served during the conduct of KADIWA pop-up store (retail) in partnership with the Ayala Malls in Marquee Mall, Angeles City, Pampanga on February 21 (ingress)- 24, 2023</t>
  </si>
  <si>
    <t>to be served during the conduct of KADIWA pop-up store (retail) in partnership with the Ayala Malls in Marquee Mall, Angeles City, Pampanga on February 21 (ingress)- 24, 2023</t>
  </si>
  <si>
    <t>Accommodation to be served during the conduct of Kadiwa pop-up store (retail in partnership with Ayala Malls in  Marquee Mall, Angeles City, Pampanga on February 21(ingress)- 24, 2023</t>
  </si>
  <si>
    <t>Accommodation to be served during the conduct of KADIWA pop-up store retailin celebration of the Women's Month in partnership with Ayala Malls in Marquee Mall, Angeles City, Pampanga on March 13 (ingress)-16, 2023</t>
  </si>
  <si>
    <t>Meals and Snacks to be served during the conduct of KADIWA pop-up store retailin celebration of the Women's Month in partnership with Ayala Malls in Marquee Mall, Angeles City, Pampanga on March 13 (ingress)-16, 2023</t>
  </si>
  <si>
    <t>Meals and Snacks to be served during the conduct of Kadiwa pop-up store (retail-funded) in Talavera, Nueva Ecija on May 15, 2023</t>
  </si>
  <si>
    <t>Meals and Snacks to be served during the conduct of Kadiwa pop-up store (retail-funded) in Palayan City, Nueva Ecija on June 22, 2023</t>
  </si>
  <si>
    <t>Meals and Snacks served during the conduct of Agri Credit Forum on February 24, 2023 at Balanga, Bataan</t>
  </si>
  <si>
    <t>to be served during the conduct of Agri Credit Forum on February 24, 2023 at Balanga, Bataan</t>
  </si>
  <si>
    <t>1-27-23</t>
  </si>
  <si>
    <t>2023-01-0380</t>
  </si>
  <si>
    <t>Fernando Lorenzo</t>
  </si>
  <si>
    <t>Meals and Snacks served during the conduct of Agri Credit Forum on February 28, 2023 at Bulacan</t>
  </si>
  <si>
    <t>to be served during the conduct of Agri Credit Forum on February 28, 2023 at Bulacan</t>
  </si>
  <si>
    <t>2023-01-0381</t>
  </si>
  <si>
    <t>Meals and Accommodation served during the conduct of Agri Credit Forum on March 22-23, 2023 at Baler Aurora</t>
  </si>
  <si>
    <t>to be served during the conduct of Agri Credit Forum on March 22-23, 2023 at Baler Aurora</t>
  </si>
  <si>
    <t>2023-01-0382</t>
  </si>
  <si>
    <t>Meals and Accommodation served during the conduct of Agri Credit Forum on April 20, 2023 at Iba, Zambales</t>
  </si>
  <si>
    <t>2023-01-0383</t>
  </si>
  <si>
    <t>Meals and Snacks served during the conduct of Agri Credit Forum on May 12, 2023 at San Fernando, Pampanga</t>
  </si>
  <si>
    <t>to be served during the conduct of Agri Credit Forum on May 12, 2023 at San Fernando, Pampanga</t>
  </si>
  <si>
    <t>2023-01-0385</t>
  </si>
  <si>
    <t>Meals and Snacks served during the conduct of Agri Credit Forum on May 26, 2023 at Sta Rosa, Nueva Ecija</t>
  </si>
  <si>
    <t>to be served during the conduct of Agri Credit Forum on May 26, 2023 at Sta Rosa, Nueva Ecija</t>
  </si>
  <si>
    <t>2023-01-0386</t>
  </si>
  <si>
    <t>Meals and Snacks served during the conduct of Agri Credit Forum on  June 14, 2023 at Tarlac City, Tarlac</t>
  </si>
  <si>
    <t>to be served during the conduct of Agri Credit Forum on  June 14, 2023 at Tarlac City, Tarlac</t>
  </si>
  <si>
    <t>2023-01-0384</t>
  </si>
  <si>
    <t>Meals and Snacks served during the conduct of Enterprise Assessment on February 21-22, 2023 at Cuyapo and Bongabon, Nueva Ecija</t>
  </si>
  <si>
    <t>to be served during the conduct of Enterprise Assessment on February 21-22, 2023 at Cuyapo and Bongabon, Nueva Ecija</t>
  </si>
  <si>
    <t>1-26-23</t>
  </si>
  <si>
    <t>2023-01-0371</t>
  </si>
  <si>
    <t>Meals and Snacks served during the conduct of Enterprise Assessment on March 16-17, 2023 at Candaba, Pampanga and Tarlac City</t>
  </si>
  <si>
    <t>to be served during the conduct of Enterprise Assessment on March 16-17, 2023 at Candaba, Pampanga and Tarlac City</t>
  </si>
  <si>
    <t>2023-01-0370</t>
  </si>
  <si>
    <t>Meals and Snacks served during the conduct of Enterprise Assessment on March 29-30, 2023 at Arayat and Candaba, Pampanga</t>
  </si>
  <si>
    <t>to be served during the conduct of Enterprise Assessment on March 29-30, 2023 at Arayat and Candaba, Pampanga</t>
  </si>
  <si>
    <t>2023-01-0372</t>
  </si>
  <si>
    <t>Meals and Snacks served during the conduct of Enterprise Assessment on April 20-21, 2023 at Gerona and Conception, Tarlac</t>
  </si>
  <si>
    <t>to be served during the conduct of Enterprise Assessment on April 20-21, 2023 at Gerona and Conception, Tarlac</t>
  </si>
  <si>
    <t>2023-01-0373</t>
  </si>
  <si>
    <t>Meals and Accommodation served during the conduct of Capacity Development on Enterprise Operations Manual on March 1-3, 2023 at Dingalan, Aurora</t>
  </si>
  <si>
    <t>to be served during the conduct of Capacity Development on Enterprise Operations Manual on March 1-3, 2023 at Dingalan, Aurora</t>
  </si>
  <si>
    <t>2023-01-0379</t>
  </si>
  <si>
    <t>Meals and Snacks to be served during the conduct of briefing/orientation on FoodLane Project to be held at Baliuag, Bulacan on April 20, 2023</t>
  </si>
  <si>
    <t>to be served during the conduct of briefing/orientation on FoodLane Project to be held at Baliuag, Bulacan on April 20, 2023</t>
  </si>
  <si>
    <t>2023-01-0402</t>
  </si>
  <si>
    <t>Meals and Snacks with Venue to be served during the conduct of Farmer and Fisherfolks Enterprise Development Information System (FFEDIS) Briefing and Registration to be held at City of Malolos, Bulacan on March 22, 2023</t>
  </si>
  <si>
    <t>to be served during the conduct of Farmer and Fisherfolks Enterprise Development Information System (FFEDIS) Briefing and Registration to be held at City of Malolos, Bulacan on March 22, 2023</t>
  </si>
  <si>
    <t>2023-01-0401</t>
  </si>
  <si>
    <t>Meals and Snacks to be served during the conduct of Kadiwa on Wheels to augment increasing prices of basic and prime commodities especially onion in Capitol Compound, CSFP on February 10, 2023</t>
  </si>
  <si>
    <t>to be served during the conduct of Kadiwa on Wheels to augment increasing prices of basic and prime commodities especially onion in Capitol Compound, CSFP on February 10, 2023</t>
  </si>
  <si>
    <t>2023-01-0388</t>
  </si>
  <si>
    <t>Meals and Snacks to be served during the conduct of Initial Negotation for market matching of Dizon Farms and IPs of Floridablanca in Floridablanca, PAmpanga on February 15, 2023</t>
  </si>
  <si>
    <t>to be served during the conduct of Initial Negotation for market matching of Dizon Farms and IPs of Floridablanca in Floridablanca, PAmpanga on February 15, 2023</t>
  </si>
  <si>
    <t>2023-01-0421</t>
  </si>
  <si>
    <t>Accommodation with Breakfast to be served during the conduct of KADIWA pop-up store (retail-funded) in celebration of the Dinamulag Festival on April 27 (ingress)-30, 2023 in Iba, Zambales</t>
  </si>
  <si>
    <t>to be served during the conduct of KADIWA pop-up store (retail-funded) in celebration of the Dinamulag Festival on April 27 (ingress)-30, 2023 in Iba, Zambales</t>
  </si>
  <si>
    <t>2023-01-0424</t>
  </si>
  <si>
    <t>Meals and Snacks to be served during the conduct of KADIWA pop-up store (retail-funded) in celebration of the Dinamulag Festival on April 27 (ingress)-30, 2023 in Iba, Zambales</t>
  </si>
  <si>
    <t>2023-01-0423</t>
  </si>
  <si>
    <t>Meals and Snacks to be served during the conduct of Filipino Food Month 2023 launching at DA RFO 3, CSFP on April 10, 2023</t>
  </si>
  <si>
    <t>to be served during the conduct of Filipino Food Month 2023 launching at DA RFO 3, CSFP on April 10, 2023</t>
  </si>
  <si>
    <t>Meals and Snacks to be served during the conduct of KADIWA pop-up store (retail) in partnership with the Ayala Malls in celebration of the Filipino Food Month 2023 at Marquee Mall, Angeles City, Pampanga on April 11 (ingress)-14, 2023</t>
  </si>
  <si>
    <t>to be served during the conduct of KADIWA pop-up store (retail) in partnership with the Ayala Malls in celebration of the Filipino Food Month 2023 at Marquee Mall, Angeles City, Pampanga on April 11 (ingress)-14, 2023</t>
  </si>
  <si>
    <t xml:space="preserve">Accommodation with breakfast to be served during the conduct of KADIWA pop-up store (retail) i  partnership with Ayala Malls in celebration of the Filipino Food Month 2023 at Marquee Mall, Angeles City, Pampanga on April 11 (ingress)- 14, 2023 </t>
  </si>
  <si>
    <t xml:space="preserve">to be served during the conduct of KADIWA pop-up store (retail) i  partnership with Ayala Malls in celebration of the Filipino Food Month 2023 at Marquee Mall, Angeles City, Pampanga on April 11 (ingress)- 14, 2023 </t>
  </si>
  <si>
    <t>Meals and Snacks to be served during the conduct of KADIWA pop-up store (retail funded) in Sta. Barbara Home Owners Association, Sta Barbara, City of Baliuag, Bulacan on February 24, 2023</t>
  </si>
  <si>
    <t>to be served during the conduct of KADIWA pop-up store (retail funded) in Sta. Barbara Home Owners Association, Sta Barbara, City of Baliuag, Bulacan on February 24, 2023</t>
  </si>
  <si>
    <t>Meals and Snacks to be served during the conduct of KADIWA pop-up store (retail funded) in Bocaue, Bulacan on March 3, 2023</t>
  </si>
  <si>
    <t>To be served during the conduct of KADIWA pop-up store (retail funded) in Bocaue, Bulacan on March 3, 2023</t>
  </si>
  <si>
    <t xml:space="preserve">Meals and Snacks To be served during the conduct of signing of Memorandum of Understanding between DA and ASPIRE Residences for the conduct of KADIWA on Wheels in the subdivison at ASPIRE Residences, Dela Paz Norte, City of San Fernando, Pampanga on March 10, 2023 </t>
  </si>
  <si>
    <t xml:space="preserve">To be served during the conduct of signing of Memorandum of Understanding between DA and ASPIRE Residences for the conduct of KADIWA on Wheels in the subdivison at ASPIRE Residences, Dela Paz Norte, City of San Fernando, Pampanga on March 10, 2023 </t>
  </si>
  <si>
    <t>Meals and Snacks To be served during the conduct of KADIWA ON WHEELS in Celebartion of the womens month 2023 to augment increasing prices of basic and prime commdities especially onion in City of San Fernando, Pampanga on March 6, 2023</t>
  </si>
  <si>
    <t>To be served during the conduct of KADIWA ON WHEELS in Celebartion of the womens month 2023 to augment increasing prices of basic and prime commdities especially onion in City of San Fernando, Pampanga on March 6, 2023</t>
  </si>
  <si>
    <t>Accomodation to be served during the conduct of KADIWA pop-up store (retail) in celebration of the Women's Month in partnership with WalterMart San Jose City, Nueva Ecija on March 22(ingress)-25,2023</t>
  </si>
  <si>
    <t>to be served during the conduct of KADIWA pop-up store (retail) in celebration of the Women's Month in partnership with WalterMart San Jose City, Nueva Ecija on March 22(ingress)-25,2023</t>
  </si>
  <si>
    <t>Meals and Snacks To be served during the conduct of KADIWA ON WHEELS  to augment increasing prices of basic and prime commdities especially onion in Olongapo City, Zambales on March 20, 2023</t>
  </si>
  <si>
    <t>To be served during the conduct of KADIWA ON WHEELS  to augment increasing prices of basic and prime commdities especially onion in Olongapo City, Zambales on March 20, 2023</t>
  </si>
  <si>
    <t>Meals and Snacks To be served during the conduct of KADIWA pop-up store (retail) in celebration of the Women's Month in partnership with Waltermart San Jose City, Nueva Ecija on March 22 (ingress)-25, 2023</t>
  </si>
  <si>
    <t>Meals and Snacks serve during the conduct of KADIWA in Celebration of Filipino Food Month  cum INVESTMENT FORUM on April 13, 2023 at Marquee Mall, Angeles City, Pampanga.</t>
  </si>
  <si>
    <t>Accommodation with Breakfast to be served during the visit of President BBM in the conduct of KAdiwa ng Pangulo in limay, Bataan on March 30-31, 2023</t>
  </si>
  <si>
    <t xml:space="preserve"> to be served during the visit of President BBM in the conduct of KAdiwa ng Pangulo in limay, Bataan on March 30-31, 2023</t>
  </si>
  <si>
    <t>Food and Accommodation to be served during the conduct of Agribusiness and Marketing Assistance Division Mid-year Assessment on June 15-16, 2023 in Pampanga</t>
  </si>
  <si>
    <t>to be served during the conduct of Agribusiness and Marketing Assistance Division Mid-year Assessment on June 15-16, 2023 in Pampanga</t>
  </si>
  <si>
    <t>Meal &amp; snacks to be served during the visitation of Pres. BBM at KADIWA ng Pangulo in Limay, Bataan on March 31, 2023.</t>
  </si>
  <si>
    <t>to be served during the visitation of Pres. BBM at KADIWA ng Pangulo in Limay, Bataan on March 31, 2023.</t>
  </si>
  <si>
    <t xml:space="preserve">60        pax Meals and Snacks to be served during the conduct of Farmers and Fisherfolks Enterprise Development Information System (FFEDIS) and Foodlane Project Orientation &amp; Registration at Provincial Agriculture Office Compound Iba, Zambales on April 28, 2023        </t>
  </si>
  <si>
    <t xml:space="preserve">to be served during the conduct of Farmers and Fisherfolks Enterprise Development Information System (FFEDIS) and Foodlane Project Orientation &amp; Registration at Provincial Agriculture Office Compound Iba, Zambales on April 28, 2023        </t>
  </si>
  <si>
    <t>Meals and Snacks to be served during the conduct of Agri-Credit Forum on April 28, 2023 at Iba, Zambales</t>
  </si>
  <si>
    <t xml:space="preserve"> to be served during the conduct of Agri-Credit Forum on April 28, 2023 at Iba, Zambales</t>
  </si>
  <si>
    <t>Meals and Snacks To be served during the conduct of KADIWA NG PANGULO in Munoz, Nueva Ecija on April 24, 2023</t>
  </si>
  <si>
    <t>Accommodation to be served during the conduct of Kadiwa para sa Manggagawa KMP at Salakot Park, Angeles City, Pampanga on May 1-2, 2023</t>
  </si>
  <si>
    <t>Meals and Snacks to be served during the conduct of KADIWA pop-up store (retail) in celebration of the Farmers and Fisherfolks Month  in partnership with Waltermart, Balanga City, Bataan on May 25 (igress ) - 28, 2023.</t>
  </si>
  <si>
    <t>Meals and Snacks to be served during the conduct of KADIWA pop-up store (retail) in celebration of the Farmers and Fisherfolks Month  in partnership with Waltermart, San Agustin, City of San Fernando, Pampanga on May 17 (igress ) - 20, 2023.</t>
  </si>
  <si>
    <t>Accommodation and Breakfast to be served during the conduct of KADIWA pop-up store (retail) in celebration of the Farmers and Fisherfolks Month  in partnership with Waltermart, San Agustin, City of San Fernando, Pampanga on May 17 (igress ) - 20, 2023.</t>
  </si>
  <si>
    <t>Accommodation and Breakfast to be served during the conduct of KADIWA pop-up store (retail) in celebration of the Farmers and Fisherfolks Month  in partnership with Waltermart, Balanga City, Bataan on May 25 (igress ) - 28, 2023.</t>
  </si>
  <si>
    <t>Meals and Snacks to be served during the conduct of KADIWA pop-up store (retail) at Global Construct Mexico, Pampanga and at Global Aseana 1 San Simon, Pampanga on May 20, 2023.</t>
  </si>
  <si>
    <t>Meals and Snacks to be served during the conduct of KADIWA pop-up store (retail) in celebration of the Phil. Independence Day in partnership with Ayala Malls in Marquee Mall, Angeles City, Pampanga on June 13 (ingress)-16, 2023.</t>
  </si>
  <si>
    <t>Accommodation with breakfast during the conduct of KADIWA pop-up store (retail) in celebration of the Phil. Independence Day in partnership with Ayala Malls in Marquee Mall, Angeles City, Pampanga on June 13 (ingress)-16, 2023.</t>
  </si>
  <si>
    <t xml:space="preserve">Meals and Snacks to be served/used during the conduct of Consultation Meeting with Local Government Units &amp; Private Sectors and  Identification &amp; Profiling of Investment Partners on June 06-07, 2023 in Subic, Zambales </t>
  </si>
  <si>
    <t>Meals and Snacks and accommodation to be served during the conduct of Post Harvest Management Training towards Agribusiness Food Safety and Business Development on June 20-21, 2023 at Lubao, Pampanga</t>
  </si>
  <si>
    <t>Meals and Accoomodation serve during the conduct of YFC Business Model Canvas Training and Workshop on June 21-23, 2023 in Pampanga</t>
  </si>
  <si>
    <t>Meals and Snacks To be served during the conduct of KADIWA pop-up Store (retail) at Global Construct Mexico, Pampanga and at Global Aseana 1 San Simon, Pampanga on June 9, 2023</t>
  </si>
  <si>
    <t>To be served during the conduct of Kadiwa on Wheels to augment increasing prices of basic and prime commodities at Brgy. Francisco Homes Narra, San Jose del Monte City, Bulacan on June 15, 2023</t>
  </si>
  <si>
    <t>Meals and Snacks serve during the conduct of Ceremonial Turnover of Enhanced KADIWA Financial Grant Assistance Program on July 5, 2023 in Nueva Ecija</t>
  </si>
  <si>
    <t>Meals and Snacks serve during the conduct of Ceremonial Turnover of Enhanced KADIWA Financial Grant Assistance Program on July 7, 2023 in Lubao, Pampanga</t>
  </si>
  <si>
    <t>Meals and Snacks to be served during the conduct of Kadiwa Pop Up store at Philippine Airforce Clark, Pampanga on July 7, 2023</t>
  </si>
  <si>
    <t>Meals and Snacks to be served during the conduct of  Foodlane and Farmers and Fisherfolks Enterprise Development Information System (FFEDIS) Orientation on August 10, 2023 at Mariveles, Bataan.</t>
  </si>
  <si>
    <t>Meals and Snacks to be served during the conduct of Farmers and Fisherfolks Enterprise Development Information System (FFEDIS) Orientation on August 17, 2023 at Castillejos, Zambales.</t>
  </si>
  <si>
    <t>Meals and Snacks to be served during the conduct of Briefing/Orientation on FoodLane Project to be held at Dipaculao, Aurora on August 3, 2023</t>
  </si>
  <si>
    <t>to be served during the conduct of Briefing/Orientation on FoodLane Project to be held at Dipaculao, Aurora on August 3, 2023</t>
  </si>
  <si>
    <t>Meals and Snacks to be served during the conduct of Kadiwa Pop Up store at Philippine Airforce Clark, Pampanga on August 18, 2023</t>
  </si>
  <si>
    <t>Meals and Snacks served during the conduct of Annual Okra Seminar 2023 on August 4-5, 2023 at DA ROS Paraiso, Tarlac</t>
  </si>
  <si>
    <t>Meals and Snacks to be served during the conduct of Orientation on Documentary Requirements and Process at ROS Tarlac, Tarlac City on September 14-15, 2023</t>
  </si>
  <si>
    <t>Meals and Snacks to be served during the conduct of Orientation on Documentary Requirements and Process at RCPC, Science City of Muñoz, Nueva Ecija on September 12-13, 2023</t>
  </si>
  <si>
    <t>Meals and Snacks to be served during the conduct of KADIWA pop-up store (retail) Young Farmers Challenge Awardees in partnership with Ayala Malls in MarQuee, Angeles City, Pampanga on October 12(ingress)-15, 2023.</t>
  </si>
  <si>
    <t>Accomodation to be used during the conduct of KADIWA pop-up store (retail) Young Farmers Challenge Awardees in partnership with Ayala Malls in MarQuee, Angeles City, Pampanga on October 12(ingress)-15, 2023.</t>
  </si>
  <si>
    <t>Meals and Snacks to be served during the conduct of KADIWA pop-up store (retail) in celebration of the National Organic Month in partnership with Ayala Malls in MarQuee, Angeles City, Pampanga on November 14(ingress)-17, 2023.</t>
  </si>
  <si>
    <t>Accommodation to be used during  the conduct of KADIWA pop-up store (retail) in celebration of the National Organic Month in partnership with Ayala Malls in MarQuee, Angeles City, Pampanga on November 14(ingress)-17, 2023.</t>
  </si>
  <si>
    <t>Meals and Snacks to be served during the conduct of Agri-Fishery Tourism Trade Fair in celebration of Baler Town Fiesta on August 15, 2023 at Baler, Aurora</t>
  </si>
  <si>
    <t>Meals and snacks served during the conduct of launching KADIWA sa Barangay on August 14, 2023 at Brgy. Laoag Cabangan, Zambales</t>
  </si>
  <si>
    <t>Meals and Snacks during the conduct of documentation of agri enterprise success stories on September 28-29, 2023 in Pampanga</t>
  </si>
  <si>
    <t>Meals and accommodation to be served/used during the conduct of Capability Building for Enhanced KADIWA Beneficiaries: Entrepreneurial Development and Marketing Strategy on September 13-15, 2023 in Pampanga</t>
  </si>
  <si>
    <t>Meals and snacks served during the conduct of the Local Program Coordinating Council meeting with DAR and Other Agencies on September 22, 2023 at ROS Tarlac City.</t>
  </si>
  <si>
    <t>Meals and Snacks to be served during the Meeting with Regional bantay Presyo Monitoring Team at DA - RFO III Conference Room, Government Center, Maimpis, CSFP on October 20, 2023</t>
  </si>
  <si>
    <t>Meals and Snacks to be served during the conduct of  Farmers and Fisherfolks Enterprise Development Information System (FFEDIS) Orientation on September 14, 2023 at Dipaculao, Aurora.</t>
  </si>
  <si>
    <t xml:space="preserve">Meals &amp; Snacks (with Venue &amp; Wi-fi) to be served during the conduct of Young Farmers Challenge Start-Up Component Provincial Awarding at Pampanga on September 28, 2023 </t>
  </si>
  <si>
    <t>2023 Young Farmers Challenge Fund (YFCF)</t>
  </si>
  <si>
    <t>Accommodation to be served during the conduct of KADIWA Program on September 14-16, 2023 at Marikit Park Covered Court, Olongapo City, Zambales</t>
  </si>
  <si>
    <t xml:space="preserve">Meals and Snacks  to be served during Training on Soil Sampling, Soil Test Kit use and Workshop on Fertilizer Recommendation </t>
  </si>
  <si>
    <t xml:space="preserve">to be served on February 15-16, 2023 at Nueva Ecija Fruits and Vegetables Seed Center , CLSU Compound, Science City of Muñoz, Nueva Ecija </t>
  </si>
  <si>
    <t>2023-01-0339</t>
  </si>
  <si>
    <t>Meals &amp; Snacks during ILD/GAD Immersion Seminar Workshop for 2023</t>
  </si>
  <si>
    <t>To be serve during ILD/GAD Immersion Seminar Workshop w/ other Divisions &amp; Banner Programs of DA RFO3 on March 7, 2023 at CSFP, Pampanga</t>
  </si>
  <si>
    <t>Meals &amp; Snacks during ILD Project Implementation Review 2023</t>
  </si>
  <si>
    <t>To be serve during ILD Project Implementation Review 2023 on November 28, 2023 at CSFP, Pampanga</t>
  </si>
  <si>
    <t>Meals &amp; Snacks during Advocacy Seminar on Rabies, GAD &amp; ILD Services</t>
  </si>
  <si>
    <t>To be serve during Advocacy Seminar on Rabies, GAD &amp; ILD Services on March 2, 2023 at San Luis, Aurora</t>
  </si>
  <si>
    <t>To be serve during Advocacy Seminar on Rabies, GAD &amp; ILD Services on March 2, 2023 at Concepcion, Tarlac</t>
  </si>
  <si>
    <t>To be serve during Advocacy Seminar on Rabies, GAD &amp; ILD Services on April 11, 2023 at Floridablanca, Pampanga</t>
  </si>
  <si>
    <t>To be serve during Advocacy Seminar on Rabies, GAD &amp; ILD Services on March 14, 2023 at Gapan City, N.E</t>
  </si>
  <si>
    <t>To be serve during Advocacy Seminar on Rabies, GAD &amp; ILD Services on March 21, 2023 at Mariveles, Bataan</t>
  </si>
  <si>
    <t>To be serve during Advocacy Seminar on Rabies, GAD &amp; ILD Services on March 23, 2023 at Pulilan, Bulacan</t>
  </si>
  <si>
    <t>To be served during Advocacy Seminar on Rabies, GAD &amp; ILD Services on March 28, 2023 at San Narciso, Zambales</t>
  </si>
  <si>
    <t>To be serve during Advocacy Seminar on Rabies, GAD &amp; ILD Services on September 5, 2023 at Plaridel, Bulacan</t>
  </si>
  <si>
    <t>To be serve during Advocacy Seminar on Rabies, GAD &amp; ILD Services on September 7, 2023 at Guagua, Pampanga</t>
  </si>
  <si>
    <t>To be serve during Advocacy Seminar on Rabies, GAD &amp; ILD Services on September 12, 2023 at Sto. Domingo, N.E</t>
  </si>
  <si>
    <t>To be serve during Advocacy Seminar on Rabies, GAD &amp; ILD Services on September 14, 2023 at Subic, Zambales</t>
  </si>
  <si>
    <t>Meals &amp; Snacks during World Rabies Day</t>
  </si>
  <si>
    <t>To be serve during World Rabies Day on September 28, 2023 at CSFP, Pampanga</t>
  </si>
  <si>
    <t>To be serve during Advocacy Seminar on Rabies, GAD &amp; ILD Services on March 16, 2023 at Sto. Domingo, Nueva Ecija</t>
  </si>
  <si>
    <t>Meals &amp; Snacks to be served during ILD Immersion Workshop on April 25, 2023 in RCPC Hall, Muñoz, NE</t>
  </si>
  <si>
    <t>to be served during ILD Immersion Workshop on April 25, 2023 in RCPC Hall, Muñoz, NE</t>
  </si>
  <si>
    <t xml:space="preserve">Meals and Snacks  to be served during RSL GAD Training in Lubao, Pampanga on April 21,2023 </t>
  </si>
  <si>
    <t xml:space="preserve">to be served during RSL GAD Training in Lubao, Pampanga on April 21,2023 </t>
  </si>
  <si>
    <t>To be served during Advocacy Seminar on Rabies, GAD &amp; ILD Services on April 27, 2023 at San Simon, Pampanga</t>
  </si>
  <si>
    <t>To be served during Advocacy Seminar on Rabies, GAD &amp; ILD Services on May 4, 2023 at Guiguinto, Bulacan</t>
  </si>
  <si>
    <t>Meals and Snacks  to be served during RSL GAD Training on May 16,2023 at the  Conference Room, Bunker, Provincial Capitol, Balanga City, Bataan.</t>
  </si>
  <si>
    <t>to be served during RSL GAD Training on May 16,2023 at the  Conference Room, Bunker, Provincial Capitol, Balanga City, Bataan.</t>
  </si>
  <si>
    <t>Melas and Snacks to be served during 1st Sem Meeting of Regional soils Laboratory with Provincial Soils Coordinators on June 14, 2023 at Regional Soils Laboratory Annex, CSFPampanga</t>
  </si>
  <si>
    <t>Melas and Snacks to be served during the conduct of Training on Pest Management for Provinces of Tarlac, Bataan and Zambales on September 28-29, 2023 at RCPC Training Hall, PhilRice , Nueva Ecija</t>
  </si>
  <si>
    <t>Meals and Snack to be served during the Retooling in Mycotoxin Analysis &amp; Verification of Test  Kits on September 01, 2023 at CSFP</t>
  </si>
  <si>
    <t>4KS PROGRAM</t>
  </si>
  <si>
    <t>Meals &amp; Snacks to be served during the conduct of Indigenous Cultural Communities/Indigenous Peoples (ICCs/IPs) Needs Assessment, Technology Training for High Value Crops, Cacao, Banana (saba) Production, and Market Management at Brgy. Dikapanikian, Dingalan, Aurora on March 27-28, 2023.</t>
  </si>
  <si>
    <t>To be served during the conduct of Indigenous Cultural Communities/Indigenous Peoples (ICCs/IPs) Needs Assessment, Technology Training for High Value Crops, Cacao, Banana (saba) Production, and Market Management at Brgy. Dikapanikian, Dingalan, Aurora on March 27-28, 2023.</t>
  </si>
  <si>
    <t>Meals &amp; Snacks To be served during the conduct of Indigenous Cultural Communities/Indigenous Peoples (ICCs/IPs) Needs Assessment, Technology Training for High Value Crops, Cacao, Banana (saba) Production, and Market Management at Brgy. Sapang Uwak, Porac, Pampanga on March 30-31, 2023.</t>
  </si>
  <si>
    <t>To be served during the conduct of Indigenous Cultural Communities/Indigenous Peoples (ICCs/IPs) Needs Assessment, Technology Training for High Value Crops, Cacao, Banana (saba) Production, and Market Management at Brgy. Sapang Uwak, Porac, Pampanga on March 30-31, 2023.</t>
  </si>
  <si>
    <t>Meals &amp; Snacks To be served during the conduct of Indigenous Cultural Communities/Indigenous Peoples (ICCs/IPs) Needs Assessment, Technology Training for High Value Crops, Cacao, Banana (saba) Production, and Market Management at Brgy. Cadmang-Reserba, Cabangan, Zambales on April 03-04, 2023.</t>
  </si>
  <si>
    <t>To be served during the conduct of Indigenous Cultural Communities/Indigenous Peoples (ICCs/IPs) Needs Assessment, Technology Training for High Value Crops, Cacao, Banana (saba) Production, and Market Management at Brgy. Cadmang-Reserba, Cabangan, Zambales on April 03-04, 2023.</t>
  </si>
  <si>
    <t>Meals &amp; Snacks To be served during the conduct of Indigenous Cultural Communities/Indigenous Peoples (ICCs/IPs) Needs Assessment, Technology Training for High Value Crops, Cacao, Banana (saba) Production, and Market Management at Sitio Inuman, San Lorenzo, Norzagaray, Bulacan on April 10-11, 2023.</t>
  </si>
  <si>
    <t>To be served during the conduct of Indigenous Cultural Communities/Indigenous Peoples (ICCs/IPs) Needs Assessment, Technology Training for High Value Crops, Cacao, Banana (saba) Production, and Market Management at Sitio Inuman, San Lorenzo, Norzagaray, Bulacan on April 10-11, 2023.</t>
  </si>
  <si>
    <t>Meals &amp; Snacks To be served during the conduct of Indigenous Cultural Communities/Indigenous Peoples (ICCs/IPs) Needs Assessment, Technology Training for High Value Crops, Cacao, Banana (saba) Production, and Market Management at Sitio Fori, Minuli, Carranglan, Nueva Ecija on April 13-14, 2023.</t>
  </si>
  <si>
    <t>To be served during the conduct of Indigenous Cultural Communities/Indigenous Peoples (ICCs/IPs) Needs Assessment, Technology Training for High Value Crops, Cacao, Banana (saba) Production, and Market Management at Sitio Fori, Minuli, Carranglan, Nueva Ecija on April 13-14, 2023.</t>
  </si>
  <si>
    <t>Meals &amp; Snacks To be served during the conduct of Indigenous Cultural Communities/Indigenous Peoples (ICCs/IPs) Needs Assessment, Technology Training for High Value Crops, Cacao, Banana (saba) Production, and Market Management at Brgy. Bangcal, Abucay, Bataan on April 17-18, 2023.</t>
  </si>
  <si>
    <t>To be served during the conduct of Indigenous Cultural Communities/Indigenous Peoples (ICCs/IPs) Needs Assessment, Technology Training for High Value Crops, Cacao, Banana (saba) Production, and Market Management at Brgy. Bangcal, Abucay, Bataan on April 17-18, 2023.</t>
  </si>
  <si>
    <t>Meals &amp; Snacks To be served during the conduct of Indigenous Cultural Communities/Indigenous Peoples (ICCs/IPs) Needs Assessment, Technology Training for High Value Crops, Cacao, Banana (saba) Production, and Market Management at Brgy. San Vicente, Bamban, Tarlac on April 20-21, 2023.</t>
  </si>
  <si>
    <t>To be served during the conduct of Indigenous Cultural Communities/Indigenous Peoples (ICCs/IPs) Needs Assessment, Technology Training for High Value Crops, Cacao, Banana (saba) Production, and Market Management at Brgy. San Vicente, Bamban, Tarlac on April 20-21, 2023.</t>
  </si>
  <si>
    <t>Meals and Accommodation to be served during the conduct of Exit Conference of Farmers Directors Month cum RAFC Execom Meeting on May 30-31, 2023 in San Ildefonso, Bulacan</t>
  </si>
  <si>
    <t>Meals and snacks to be served in the Re-tooling Seminar of Feedmillers/stakeholders re: RA 1556 and RA 3720 on August 16, 2023 in San Fernando, Pampanga.</t>
  </si>
  <si>
    <t>to be served in the Re-tooling Seminar of Feedmillers/ stakeholders re: RA 1556 and RA 3720 on August 16, 2023 in San Fernando, Pampanga.</t>
  </si>
  <si>
    <t>Meals and snacks to be served during inter agency task force meeting on April 14, 2023 at DA- Conference Room.</t>
  </si>
  <si>
    <t>Van Rental</t>
  </si>
  <si>
    <t>to be use during the conduct of Farmers and Fisherfolks Enterprise Development Information System (FFEDIS) Briefing &amp; Registration, Validation &amp; Geotagging of Enterprises to be held at Maria Aurora, San Luis, Baler, Baler &amp; Dipaculao, Aurora on July 20-21, 2023</t>
  </si>
  <si>
    <t>to be use during the conduct of Farmers and Fisherfolks Enterprise Development Information System (FFEDIS) Briefing &amp; Registration, Validation, FoodLane inspection &amp; Geotagging of Enterprises to be held at Subic, San Marcelino, Castillejos, Palauig, Masinloc and Iba, Zambales on March 15-17, 2023</t>
  </si>
  <si>
    <t>Rental of Transportation Vehicle/Services
in the province of Zambales on April 11-14, 2023</t>
  </si>
  <si>
    <t>Rental of Transportation Vehicle/Services
in the the Province of Aurora on May 9-12, 2023.</t>
  </si>
  <si>
    <t>To transport DA Personnel/staff for field validation/assessment of the identified clusters under F2C2 Program in the Province of Aurora on May 9-12, 2023.</t>
  </si>
  <si>
    <t>Rental of Transportation Vehicle / Service 
Inclusive of: toll fee, fuel, drivers fee
July 11, 2023 - Balanga City, Bataan
July 26, 2023 - Gerona, Tarlac</t>
  </si>
  <si>
    <t>To transport DA Personnel/staff for the conduct of briefing orientation for the identified cluster including the formation of a site working group and clusters.</t>
  </si>
  <si>
    <t>Rental of Transportation Vehicle/Services
at Brgy. Obligacion, Baler Aurora on August 22-23, 2023 and at Casalat, San Ildefonso, Bulacan on September 6, 2023</t>
  </si>
  <si>
    <t>To transport DA Personnel to conduct of briefing orientation for the identified cluster including the formation of a site working group and clusters.</t>
  </si>
  <si>
    <t>Rental of Transportation Services in the Province of Aurora on Feb.21-24, 2023</t>
  </si>
  <si>
    <t>Van Rental of 1 unit Transportation Service</t>
  </si>
  <si>
    <t>Rental of Transportation Services in the Province of Bataan  on Mar. 7,14,21, April 4,11,18, May 2,9,16, June 6,13,20, 2023</t>
  </si>
  <si>
    <t>Rental of Transportation Services in the Province of Zambales on March 7-9, 2023 &amp; March 28-30, 2023</t>
  </si>
  <si>
    <t>Rental of Transportation Services in the Province of Nueva Ecija on March 3, 2023</t>
  </si>
  <si>
    <t xml:space="preserve">1        unit Rental of Transportation Services in the Province of Nueva Ecija on April 13-14, 2023        </t>
  </si>
  <si>
    <t>to transport RAED personnel/staff in the conduct of inventory of the infra and machinery in the province of Nueva Ecija / Supervision of on-going infra projects.</t>
  </si>
  <si>
    <t xml:space="preserve">1        unit Rental of Transportation Services in the Province of Zambales on May 9-12, 2023 </t>
  </si>
  <si>
    <t>Inspection of on-going and completed projects funded 2022 under Livestock &amp; Rice Program/ Conduct inventory of Farm Machinery/ Equipment &amp; POst Harvest Facilities and Infrastructure Projects in the Province of Zambales</t>
  </si>
  <si>
    <t>Rental of Transportation Services in the Province of Aurora on May 23-26, 2023</t>
  </si>
  <si>
    <t>Conduct monitoring of  on-going construction of Biosecure Swine Finisher Operation Facility project. / Conduct inventory of the infrastructure and machinery given to various Farmers, Cooperatives and Associations</t>
  </si>
  <si>
    <t>Rental of Transportation Services in the Province of Bataan on 
July 4, 18, 2023 ; 
August 8, 22, 2023; 
September 5, 19, 2023 ; 
October 3, 17, 31, 2023 &amp;
November 7, 21, 2023</t>
  </si>
  <si>
    <t>To be used during the monitoring of on-going implementation of agri-infrastructure projects./ Validation of proposed projects.</t>
  </si>
  <si>
    <t>Rental of  Transportation Services in the Province of Zambales Aug. 23-24; Sept. 12-13, 2023</t>
  </si>
  <si>
    <t xml:space="preserve">To be used during the inspection of on-going and completed project funded 2022 under Livestock program and warehouse projects FY 2023 under Rice program </t>
  </si>
  <si>
    <t>Rental of Transportation Services in the Province of Bulacan on September 6, 13, and 20, 2023</t>
  </si>
  <si>
    <t>To transport RAED personnel/staff to conduct monitoring of on-going construction of INSPIRE, warehouse, and MCDP under rice and Corn Program for FY 2023, Conduct georesistivity test/ Monitoring of on-going FMR projects for CY 2023 in DPWH 2nd Engineering/ Monitoring of on-going construction of warehouse and SWIP under Rice Program FY 2023</t>
  </si>
  <si>
    <t>Rental of Transportation Services in the Province of Pampanga  on Mar. 8,15, April 12,26, May 10,17 &amp; June 7, 14, 2023</t>
  </si>
  <si>
    <t>Van Rental of 1 unit Rental of Transportation Services in the Province of Tarlac on March 28-31, 2023</t>
  </si>
  <si>
    <t>To transport RAED Personnel to Conduct social orientation on the recipients of warehouse with mechanical dryer under Rice program/ Conduct survey on Maluto WIP</t>
  </si>
  <si>
    <t>Van Rental of 1 unit Rental of Transportation Services in the Province of Aurora on March 28-31, 2023</t>
  </si>
  <si>
    <t>To transport RAED Personnel to  Conduct monitoring of on-going construction of Biosecure Swine Finisher operation facility under INSPIRE Program and warehouse under Rice Progarm CY 2023 / conduct validaton/ monitoring of FMR CY 20253/ conduct geotagging/ inventory of agricultural machinery, infrastructure &amp; facilities given to various Farmer, Cooperatives and Association</t>
  </si>
  <si>
    <t xml:space="preserve"> 1	unit Rental of Transportation Services in the Province of Bulacan on April 12-14, 18-19, 26, 2023</t>
  </si>
  <si>
    <t>Validation and Monitoring of FMR  projects FY 2023;  Monitoring of warehouse projects FY 2022; Conduct inventory of agri-machinery and infrastructure projects.</t>
  </si>
  <si>
    <t xml:space="preserve"> 1	unit Rental of Transportation Services in the Province of Bulacan on April 27-28, 2023	</t>
  </si>
  <si>
    <t xml:space="preserve"> 1 unit Rental of Transportation Services in the Province of Tarlac on May 30-31, 2023</t>
  </si>
  <si>
    <t>Conduct inspection of the FMR projects funded 2023, to update the status and measure the actual accomplishment of evry project.</t>
  </si>
  <si>
    <t>Rental of 2 units Transportation Service (good for 15 seaters per unit)</t>
  </si>
  <si>
    <t>to be used as service vehicle of participants of the activity " Training Workshop on Feasibility Study Preparation and Evaluation for Agri- Fiheries Facilities and Mechanization: on June 27 &amp; 30, 2023</t>
  </si>
  <si>
    <t>Rental of Transportation Service to be used on June 28-29, July 12-13, 2023  in the different municipalities of Zambales</t>
  </si>
  <si>
    <t>to transport RAED personnel to conduct inspection of on-going and completed project funded 2022 under Livestock Program and Warehouse projects FY 2023 under Rice Program</t>
  </si>
  <si>
    <t>Rental of Transportation Service to be used on July 11-14, 2023  in the different municipalities of Aurora province</t>
  </si>
  <si>
    <t>To transport RAED Personnel to Conduct monitoring of on-going construction of Biosecure Swine Finisher Operation Facility under INSPIRE Program and Warehouse under Rice Program CY 2023 / Conduct monitoring of on-going Cacao Fermentation Facility under HVCDP CY 2023 / Conduct validation of FMR</t>
  </si>
  <si>
    <t xml:space="preserve"> Rental of Transportation Services in the Province of Tarlac on July 16, 2023</t>
  </si>
  <si>
    <t>To update the status of DA projects and to assess if the implementation is in accordance with the approved plans and specifications</t>
  </si>
  <si>
    <t>Rental of van in the Province of Pampanga   September 6 &amp;13, 2023</t>
  </si>
  <si>
    <t>To be used during the conduct of supervision of on-going construction of Agri-infra projects/ Conduct of inventory of agri-infrastructure and machinery projects.</t>
  </si>
  <si>
    <t xml:space="preserve">"Rental of Transportation Services in the Province of Bataan on 
June 14, June 29, July 20, July 25, August 29, September 26, 2023  
</t>
  </si>
  <si>
    <t>To be used during the monitoring of cold storage and other infrastructure projects in  the Province of Bataan</t>
  </si>
  <si>
    <t xml:space="preserve">"Rental of Transportation Services in the Province of Nueva Ecija on 
June 14, July 12, August 16, September 13, 2023  
</t>
  </si>
  <si>
    <t>Supervision of the on-going agricultural infrastructure projects under various DA Banner Program in the Province of Nueva Ecija</t>
  </si>
  <si>
    <t>Rental of Transportation Service, May 30-June 2, 2023</t>
  </si>
  <si>
    <t>to transport DA Personnel to conduct  Speciliazed Livelihood Training for Farmers Beneficiaries and LGU implementers under DA-Special Area for Agriculture Development Program</t>
  </si>
  <si>
    <t>Van Rental
February 27, 2023
From City of San Fernando, Pampanga to Terminal 1,2,3 NAIA, Pasay City to DA-Central Office, Quezon City proceed to Hotel Balibago, Angeles City
March 3, 2023
From Savannah Hotel, Balibago, Angeles City to NAIA, Pasay City</t>
  </si>
  <si>
    <t>To tranport/convey Da Officials from different Regions to conduct and attend the DRRMIS and GeoriskPH Technical Training and Consultation Workshop in Region III</t>
  </si>
  <si>
    <t>Van Rental
March 27, 2023
From DA-RFO 3 City of San Fernando, Pampanga to DA-Central Office Diliman, Quezon City and back to Lubao, Pampanga
March 31, 2023
From Lubao, Pampanga to DA-Central Office, Diliman, Quezon City</t>
  </si>
  <si>
    <t>To transport/convey participants to attend Internal Budget Hearing (IBH)</t>
  </si>
  <si>
    <t>Rental of  Transportation Services to transport/convey participants/facilitators during the Farm Benchmarking of the Facilitators Retooling Course on Climate Resiliency Farm Business School - Farmers Field School (CRFBS-FFS) at Pampanga on May 4, 2023</t>
  </si>
  <si>
    <t>to transport/convey participants/facilitators during the Farm Benchmarking of the Facilitators Retooling Course on Climate Resiliency Farm Business School - Farmers Field School (CRFBS-FFS) at Pampanga on May 4, 2023</t>
  </si>
  <si>
    <t>Rental of  Transportation Services From DA RFO III, City of San Fernando, Pampanga to Cauayan, Isabela and vice versa</t>
  </si>
  <si>
    <t>to transport DA Personnel to conduct Cluster Rice Technolofy Workshop (RTTW) and Composition of Regional Delegation</t>
  </si>
  <si>
    <t>Rental of Four (4) units Transportation Services To transport Research Satff to conduct of training course on palay check system for Irrigated Lowland Rice &amp; Research Data Management on March 28-31, 2023</t>
  </si>
  <si>
    <t>To transport Research Satff to conduct of training course on palay check system for Irrigated Lowland Rice &amp; Research Data Management on March 28-31, 2023</t>
  </si>
  <si>
    <t>Trucking Services		
(Delivery &amp; Hauling)		
- With good cover for protection against rain		
- Truck should be in good condition		
 - Delivery period: May - June 2023		
 - Delivery site: Different Provinces/Municipalities of Region III		
Lot 1: Aurora	17,854	bags
Lot 2: Nueva Ecija	78,645	bags
Lot 3: Pampanga	24,587	bags
Lot 4: Tarlac	38,497	bags</t>
  </si>
  <si>
    <t>Logistics for the urea (46-0-0) fertilizer donated by People's Republic of China to be distributed to rice and corn farmers of Central Luzon</t>
  </si>
  <si>
    <t>Rental of Six (6) units Transportation Services to transport/convey DA-Officials from different Regions to attend FY 2024 Budget Execution Documents 1,2 &amp; 3 Workshop</t>
  </si>
  <si>
    <t>to transport/convey DA-Officials from different Regions to attend FY 2024 Budget Execution Documents 1,2 &amp; 3 Workshop on September 4 and 8, 2023</t>
  </si>
  <si>
    <t>Repair and Maintenance RP Vehicles</t>
  </si>
  <si>
    <t>Repair &amp; Maintenance of RP Vehicles</t>
  </si>
  <si>
    <t>DA-RFO 3 Units / Section</t>
  </si>
  <si>
    <t>January to December 2023</t>
  </si>
  <si>
    <t>2023 GAA</t>
  </si>
  <si>
    <t>For the Repair and Maintenance of RP Vehicles</t>
  </si>
  <si>
    <t>Repair and Maintenance Buildings</t>
  </si>
  <si>
    <t>Installation of Prefab Materials in Property Office @DA-SACOP</t>
  </si>
  <si>
    <t>Property Uniy</t>
  </si>
  <si>
    <t>2023 STO FPMA (NUPAP)</t>
  </si>
  <si>
    <t>To be used in Property Office</t>
  </si>
  <si>
    <t>Remobilization of 1 unit Elevator of the new DA RFO III Building at DMGC, Brgy. Maimpis, CSFP</t>
  </si>
  <si>
    <t>For remobilization of 1 unit Elevator of the new DA RFO III Building at DMGC, Brgy. Maimpis, CSFP</t>
  </si>
  <si>
    <t>2023 STO FPMA (Corn)</t>
  </si>
  <si>
    <t>Rehabilitation of Soils Office</t>
  </si>
  <si>
    <t>For rehabiltation of Regional Soils Laboratory at Capitol Compound, City of San Fernando Pampanga</t>
  </si>
  <si>
    <t>Repair and Maintenance of Machinery and Equipment</t>
  </si>
  <si>
    <t>Preventive Maintenance of Spectrophotometer         
Thermo Scientific Genesys 20</t>
  </si>
  <si>
    <t>2023-01-0172</t>
  </si>
  <si>
    <t>1-17-23</t>
  </si>
  <si>
    <t>Preventive Maintenance (Hardware check and adjustment) and Operational Qualification (Calibration/        
 Validation) of UV Vis Spectrophotometer (Shimadzu UV 1800) with sipper</t>
  </si>
  <si>
    <t>To keep equipment in good running condition and ensure the integrity of test results  / For official use in the Regional Soils Laboratory</t>
  </si>
  <si>
    <t>1/19/23</t>
  </si>
  <si>
    <t>2023-01-0247</t>
  </si>
  <si>
    <t xml:space="preserve">Preventive maintenance and Calibration Services        
for 1 Unit Milestone Microwave Digestion System        
(Ethos Up) </t>
  </si>
  <si>
    <t>2023-01-0246</t>
  </si>
  <si>
    <t>Preventive maintenance of Kjeldahl distillation (Buchi KjelFlex K-360), Kjeldahl Digester Buchi K-439 and Buchi K-415</t>
  </si>
  <si>
    <t>2023-01-0244</t>
  </si>
  <si>
    <t>Preventive maintenance/Verification and Testing of Distilling Apparatus (Thermo Scientific Model A1013-B-61) / Atomic Absorption Spectrophotometer (AAS) Agilent, Model 240 FS</t>
  </si>
  <si>
    <t>2023-01-0245</t>
  </si>
  <si>
    <t>Service Charge for PM/Calibration and Repair of One (1) unit A200 Ankom Fibre Analyzer</t>
  </si>
  <si>
    <t>for the repair and calibration of Ankom A200 Fibre Analyzer officially used at the FCAL.</t>
  </si>
  <si>
    <t>Preventive Maintenance of Canopy hood for AAS Agilent, Model 240 FS</t>
  </si>
  <si>
    <t>Buchi Distillation K-360 spare parts : FRONT LEVEL AND SENSOR
PN; 11057818; SVL SEAL 22 PN: 02073; GASKET W/ SEAL (PN: 43068)
new PN: 11073674; HYPALON CONNECTOR, PN: 19002</t>
  </si>
  <si>
    <t>Supply and delivery of various Buchi spare parts for official use at the Feed Chemical Analysis Laboratory.</t>
  </si>
  <si>
    <t>GFL Distilling Apparatus		
1	Piece Heating Element (1500W/230VAC) PN: A000077
1	Piece Low Water Pressure Swtich (Thermostat) PN: A000092</t>
  </si>
  <si>
    <t>Supply and Delivery of Spare Parts of GFL Distilling Apparatus used at the Regional Feed Chemical Analysis</t>
  </si>
  <si>
    <t>Preventive Maintenance/Calibration of 1 unit UV-VIS SPECTROPHOTOMETER - Hardware check and adjustments with Operational Qualification for Shimadzu UV-1800</t>
  </si>
  <si>
    <t>RM of Scientific Equipment</t>
  </si>
  <si>
    <t>Provision of Services for the Preventive Maintenance of 1 unit Fumehood size 59</t>
  </si>
  <si>
    <t xml:space="preserve">Provision of services for the Preventive Maintenance of One (1) unit Fume hood size 59 </t>
  </si>
  <si>
    <t>PREVENTIVE MAINTENANCE OF 3 UNITS MICROSCOPE
Compound Microscope (Nikon Eclipse E200)
FA Microscope (Nikon E200)
Conference Microscope (Nikon E50i3)</t>
  </si>
  <si>
    <t xml:space="preserve">For official use to conduct laboratory test of Satellite Lab. of ILD </t>
  </si>
  <si>
    <t>PREVENTIVE MAINTENANCE OF 1 UNIT CBC ANALYZER</t>
  </si>
  <si>
    <t>PREVENTIVE MAINTENANCE OF 1 UNIT Celltac Alpha VET MEK-6550 (CBC Analyzer)</t>
  </si>
  <si>
    <t>Repair of one unit Laboratory Shaker Property #15113</t>
  </si>
  <si>
    <t>Provision of  services for the repair of One (1) unit Laboratory Shaker for official use at the FCAL</t>
  </si>
  <si>
    <t>Repair of one unit Binder Oven Property #1277</t>
  </si>
  <si>
    <t>Provison of  services for the  Repair of 1 unit  Binder Oven</t>
  </si>
  <si>
    <t>PREVENTIVE MAINTENANCE OF 2 UNITS MICROSCOPE</t>
  </si>
  <si>
    <t>Calibration of Biosafety Cabinet</t>
  </si>
  <si>
    <t>Provison of  services for the calibration of biosafety cabinet for official used at the FCAL</t>
  </si>
  <si>
    <t>Preventive maintenance of Stakpure Water Deionizer Model: OmniaLab UP 40</t>
  </si>
  <si>
    <t xml:space="preserve">Repair and Preventive Maintenance of one (1) unit Fumehood size 48 </t>
  </si>
  <si>
    <t>Provision of services for the Repair and Preventive Maintenance of one (1) unit Fumehood oficially used at the FCAL</t>
  </si>
  <si>
    <t>PROVISION OF SERVICES FOR THE PREVENTIVE MAINTENANCE OF: BUCHI DISTILLATION K360 &amp; METLER TOLEDO MOISTURE ANALYZER</t>
  </si>
  <si>
    <t>Provision of services for the Preventive Maintenance  of Laboratory equipment officially used at the FCAL</t>
  </si>
  <si>
    <r>
      <rPr>
        <sz val="11"/>
        <rFont val="Cambria"/>
      </rPr>
      <t xml:space="preserve">Supply of Labor and materials for the repair of Tractor Model L3608 for the following scope of work:               
Replace Assy. Chain krl (rotavator chain); </t>
    </r>
    <r>
      <rPr>
        <u/>
        <sz val="11"/>
        <color rgb="FF1155CC"/>
        <rFont val="Cambria"/>
      </rPr>
      <t>ET.AL</t>
    </r>
    <r>
      <rPr>
        <sz val="11"/>
        <rFont val="Cambria"/>
      </rPr>
      <t xml:space="preserve"> </t>
    </r>
  </si>
  <si>
    <t>To be used for the repair and maintenance of Tractor assigned at ROS Lahar, San Marcelino, Zambales</t>
  </si>
  <si>
    <t>Supply of labor &amp; materials for the repair Tractor John Deere 5715 assigned at ROS Lahar station in San Marcelino, Zambales</t>
  </si>
  <si>
    <t>INFRASTRUCTURE</t>
  </si>
  <si>
    <t>Buildings/Other Structures</t>
  </si>
  <si>
    <t>3 units Onion Cold Storage</t>
  </si>
  <si>
    <t xml:space="preserve"> In support to the Onion Growers Associations in Bataan and Nueva Ecija under HVCDP for FY 2023 Regular Program</t>
  </si>
  <si>
    <t>1 unit Greenhouse (urban agriculture)</t>
  </si>
  <si>
    <t>In support to the Urban Agriculture Program under HVCDP for FY 2023 Regular Program</t>
  </si>
  <si>
    <t xml:space="preserve">1 unit Packaging House Facility        </t>
  </si>
  <si>
    <t>1 unit Construction of Cacao Processing Facility</t>
  </si>
  <si>
    <t>NP-53.1 Two Failed Biddings</t>
  </si>
  <si>
    <t xml:space="preserve"> In support to the Cacao Growers Association in Aurora under HVCDP for FY 2023 Regular Program</t>
  </si>
  <si>
    <t>3 units Greenhouse</t>
  </si>
  <si>
    <t xml:space="preserve"> In support to the High Value Crops Growers in Bataan, Nueva Ecija and Tarlac under HVCDP for FY 2023 Regular Program</t>
  </si>
  <si>
    <t>Turmeric Equipment (1 unit Turmeric Slicer Machine and 1 unit Turmeric Grinding Machine)</t>
  </si>
  <si>
    <t>In support to the Turmeric Growers Association in Tarlac under HVCDP for FY 2023 Regular Program</t>
  </si>
  <si>
    <t>1 unit Supply of labor and materials for the construction of  Turmeric Processing Facility</t>
  </si>
  <si>
    <t>Cacao Equipment (1 unit Melanger machine and 1 unit Tempering machine)</t>
  </si>
  <si>
    <t>1 unit Calamansi Juicer/Extractor</t>
  </si>
  <si>
    <t>In support to the Calamansi Growers Association in Nueva Ecija under HVCDP for FY 2023 Regular Program</t>
  </si>
  <si>
    <t>Supply of labor and materials for the construction of 1 unit Calamansi Processing Facility</t>
  </si>
  <si>
    <t>Supply of labor and materials for the construction of 1 unit Ube Processing Facility</t>
  </si>
  <si>
    <t>1,566,384.06
(savings)</t>
  </si>
  <si>
    <t>In support to the High Value Crops Growers in Tarlac under HVCDP for FY 2023 Regular Program</t>
  </si>
  <si>
    <t>Supply of labor and materials for the construction of 1 unit Vegetable Cold Storage Facility</t>
  </si>
  <si>
    <t>3,000,000.00
(savings)</t>
  </si>
  <si>
    <t>In support to the Vegetable Growers Association in Nueva Ecija under HVCDP for FY 2023 Regular Program</t>
  </si>
  <si>
    <t>Labor and Materials for the Installation of Greenhouse</t>
  </si>
  <si>
    <t>2023 NUPAP</t>
  </si>
  <si>
    <t>for construction at DA-Experimental Station for Lahar and Ash Laden Areas, San Marcelino, Zambales under FY 2023 HVCDP</t>
  </si>
  <si>
    <t>222,942.91
(savings)</t>
  </si>
  <si>
    <t>Supply of labor and materials for the installation of 7 units Greenhouse with Hydrophonics</t>
  </si>
  <si>
    <t>For distribution to the Farmers Associations and Cooperatives in Central Luzon under the FY 2023 National Urban and Peri-Urban Agriculture Progam (NUPAP)</t>
  </si>
  <si>
    <t>Greenhouse with Nursery</t>
  </si>
  <si>
    <t>1 unit Greenhouse with Hydroponics</t>
  </si>
  <si>
    <t>for distribution to the Urban Gardeners in Central Luzon under the FY 2023 National Urban and Peri-Urban Agriculture Program (NUPAP)</t>
  </si>
  <si>
    <t>Construction of 32 units Warehouse
Aurora 3 units
Bataan 3 units
Bulacan 4 units
Nueva Ecija 6 units
Pampanga 4 units
Tarlac 6 units
Zambales 4 units
Regional Allocaation 2 units</t>
  </si>
  <si>
    <t>CONSTRUCTION OF DIVERSION DAM
Construction of Dela Rosa Diversion Dam located at Brgy. Mabatang, Abucay, Bataan</t>
  </si>
  <si>
    <t>Small Scale Irrigation Project (SSIP) under Rice Program FY 2023</t>
  </si>
  <si>
    <t xml:space="preserve">Supply of labor and materials for the construction of station Perimeter Fence at ROS-Lahar, San Marcelino, Zambales </t>
  </si>
  <si>
    <t>For the Upgrading of Station Facilities in ROS-Lahar, San marcelino, Zambales</t>
  </si>
  <si>
    <t xml:space="preserve">Supply of Labor and materials for the repair of Cistern tank, Surging and Well Development at CLIARC-Upland, Sto. Niño, Magalang, Pampanga </t>
  </si>
  <si>
    <t>to be used for the upgrading  of facilities at CLIARC, Upland, Sto. Niño, Magalang, Pampanga</t>
  </si>
  <si>
    <t xml:space="preserve">Supply of labor and materials for the Upgrading of Mushroom Growing House at CLIARC-Upland, Sto. Niño, Magalang, Pampanga </t>
  </si>
  <si>
    <t xml:space="preserve">Supply of labor and materials for the Construction of Two Units Filterized Cistern Tank at ROS-Hillyland, Botolan, Zambales </t>
  </si>
  <si>
    <t xml:space="preserve"> for the Construction of Two Units Filterized Cistern Tank at ROS-Hillyland, Botolan, Zambales </t>
  </si>
  <si>
    <t>Dr. Arthur Dayrit</t>
  </si>
  <si>
    <t xml:space="preserve">Supply of Labor and Materials for the Upgrading of Fits Center located at the Research Outreach Station for Hillyland Development (ROSHLD), Brgy. Porac, Botolan, Zambales </t>
  </si>
  <si>
    <t>Supply of labor &amp; materials in the Conversion of Mushroom Growing House into Training Facility with Dormitory at ROS Lahar, San Marcelino, Zambales</t>
  </si>
  <si>
    <t>Supply of Labor &amp; Materials for Installation of Modular Work Stations of Three Offices assigned for the Research Pool, Research Division as per attached lay-out &amp; specifications</t>
  </si>
  <si>
    <t xml:space="preserve">To be used for the installation of  modular work stations of (3) three offices assigned for the Research Pool, Research Division at DA-RFO 3 New Building, </t>
  </si>
  <si>
    <t>Establishment of 3 units Rice Processing Center III to be located at the Province of Bulacan, Nueva Ecija and Tarlac 
Lot 1: Bulacan
Lot 2: Nueva Ecija
Lot 3: Tarlac</t>
  </si>
  <si>
    <t>For distribution to qualified recipients in improving efficiency and storage and processing to further enhance rice productivity</t>
  </si>
  <si>
    <t xml:space="preserve">Supply of Labor &amp; materials for the upgrading of  One (1) Unit Yam Bean Plant Tissue Culture Laboratory  for the upgrading of station facilities in ROS Lahar-Laden, San Marcelino Zambales </t>
  </si>
  <si>
    <t>Supply of Labor &amp; materials for the improvement of Perimeter Fence at  ROS Lahar, San Marcelino, Zambales (Front)</t>
  </si>
  <si>
    <t>For the improvement of station facilities in ROS-Lahar, San Marcelino, Zambales</t>
  </si>
  <si>
    <t>Supply of Labor &amp; materials for the upgrading of Perimeter Fence at  ROS Lahar, San Marcelino, Zambales (Rear)</t>
  </si>
  <si>
    <t>Rehabilitation of Tambac Solar Powered Irrigation System located at Brgy. Tambac, Iba, Zambales</t>
  </si>
  <si>
    <t>Rehabilitation of Small Scale Irrigation Project under Rice Program</t>
  </si>
  <si>
    <t>Rehabilitation of Reserva Solar Powered Fertigation System located at Brgy. Reserva, Baler, Aurora</t>
  </si>
  <si>
    <t>Repair of Tiles in Agricultural Training Building</t>
  </si>
  <si>
    <t>To be used for the Livestock Production Project at DA-CLIARCLD, Paraiso, Tarlac City.</t>
  </si>
  <si>
    <t>Supply of Labor and Material for the Construction of Biosecure Swine Finisher Operation Facility under Integrated National Swine Production Initaitive for Recovery and Expansion (INSPIRE) Program 2022 located at Gabaldon, Nueva Ecija</t>
  </si>
  <si>
    <t>for the Construction of Biosecure Swine Finisher Operation Facility under Integrated National Swine Production Initaitive for Recovery and Expansion (INSPIRE) Program 2022 located at Gabaldon, Nueva Ecija</t>
  </si>
  <si>
    <t>Supply of Labor and Materials for the Establishment of Perimeter Fence with Various Partition at New Livestock Area at CLIARC Upland Magalang</t>
  </si>
  <si>
    <t>To be use for the upgrading of livestock production area at CLIARC - Upland Magalang, Pampanga</t>
  </si>
  <si>
    <t>Upgrading of piggery with retaining wall and shed</t>
  </si>
  <si>
    <t>For the upgrading of station facilities in ROS Hillyland, Botolan, Zambales</t>
  </si>
  <si>
    <t>Supply of Labor and materials for the Construction of Biosecure Swine Finisher Operation Facility Under Integrated National Swine Production Initiatives for Recovery and Expansion (INSPIRE) Program FY 2023 - Climate Controlled Type Located at Tarlac city, Tarlac</t>
  </si>
  <si>
    <t xml:space="preserve"> To be used in Integrated National Swine Production Initiatives for Recovery and Expansion (INSPIRE) Program under Livestock Banner Program 2023</t>
  </si>
  <si>
    <t>Supply of Labor and materials for the Construction of Biosecure Swine Finisher Operation Facility Under Integrated National Swine Production Initiatives for Recovery and Expansion (INSPIRE) Program FY 2023 - Climate Controlled Type Located at  San Antonio, Zambales</t>
  </si>
  <si>
    <t>Supply of labor and materials for the construction of feed bodega with office at DA-CLIARCLD, Paraiso, Tarlac City.</t>
  </si>
  <si>
    <t>Supply of Labor and Material for the Construction of Moronquillo Solar Powered Irrigation System located at Brgy. Moronquillo, San Rafael, Bulacan</t>
  </si>
  <si>
    <t>Small Scale Irrigation Project under Corn Program under FY 2023</t>
  </si>
  <si>
    <t>Supply of Labor and Material for the Construction of Pindangan First Solar Powered Irrigation System located at Brgy. Pindangan First, Camiling, Tarlac</t>
  </si>
  <si>
    <t xml:space="preserve">Supply of Labor and Materials for the Construction of Sta. Maria Solar Powered Irrigation System located at Brgy. Sta. Maria, Licab, Nueva Ecija </t>
  </si>
  <si>
    <t xml:space="preserve">Construction of Calantas Solar Powered Irrigation System located at Brgy. Calantas, Casiguran, Aurora </t>
  </si>
  <si>
    <t xml:space="preserve">Construction of San Mateo Solar Powered Irrigation System to be located at Brgy. San Mateo, Arayat, Pampanga  </t>
  </si>
  <si>
    <t>Small Scale Irrigation Project (SSIP) under Corn Program for F.Y2023.</t>
  </si>
  <si>
    <t>Construction of ESLALA Solar Powered Irrigation System to be located at Brgy. Rabanes, San Marcelino, Zambales</t>
  </si>
  <si>
    <t>Installation of Solar Powered Irrigation System located at Brgy. Sta. Lucia East, Moncada, Tarlac</t>
  </si>
  <si>
    <t>Contruction of Storage Warehouse and Multi-Purpose Drying Pavement located at Brgy. Hernando, Anao, Tarlac under Organic Agriculture Program CY 2023</t>
  </si>
  <si>
    <t>In support to Facility component of Organic Agriculture Livelihood Program for FCA's FY 2023</t>
  </si>
  <si>
    <t>Contruction of Organic Vermicomposting Facility at ROS Hillyland, Botolan, Zambales</t>
  </si>
  <si>
    <t>For the upgrading of station facilitiees in ROS Hillyland, Botolan, Zambales</t>
  </si>
  <si>
    <t>2 units Organic Fertilizer Facility</t>
  </si>
  <si>
    <t>2 units Solar-Powered Fertigation System</t>
  </si>
  <si>
    <t xml:space="preserve">Construction of Perimeter Fence for Organic Goat House with Jetmatic and Electric line </t>
  </si>
  <si>
    <t xml:space="preserve">    Supply of labor and materials in the construction of Perimeter Fence for Organic Goat House with Jetmatic and Electric line </t>
  </si>
  <si>
    <t>Construction of Organic Vegetable Processing Facility located at brgy. Encanto, Angat, Bulacan</t>
  </si>
  <si>
    <t xml:space="preserve">   In Support to Organic Program (FY 2023)</t>
  </si>
  <si>
    <t xml:space="preserve">Construction of Processing Facility with Extension for Packing Area  located at Brgy. Batonlapoc, Botolan, Zambales under Organic Agriculture Program CY 2023 </t>
  </si>
  <si>
    <t>Construction of Organic Livestock and Fertilizer Production Facility located at Brgy. Tapulao, Orani, Bataan under Organic Argriculture Program CY 2023</t>
  </si>
  <si>
    <t>Construction of Storage Warehouse located at Brgy. Subol, Guimba, Nueva Ecija Under Organic Agriculture Program CY 2023</t>
  </si>
  <si>
    <t>In Support to Organic Program (FY 2023)</t>
  </si>
  <si>
    <t>Flatbed Dryer - 1 unit</t>
  </si>
  <si>
    <t>For installation of OALP Project under FY 2023 in support to Organic Agriculture Program</t>
  </si>
  <si>
    <t>Supply and Labor of Materials for the Installation of 2 units Solar Powered Irrigation System 2 Lots</t>
  </si>
  <si>
    <t>An Organic Agriculture Program intervention for the qualified FCA beneficiaries in Nueva Ecija</t>
  </si>
  <si>
    <r>
      <rPr>
        <sz val="11"/>
        <rFont val="Cambria"/>
      </rPr>
      <t xml:space="preserve">Supply, Delivery and Installation of Modulars, Furnitures 
and Partitions
1 Set  Executive Table - Wood Type with under table drawer (0.40m X 0.60m) Wood Type, </t>
    </r>
    <r>
      <rPr>
        <u/>
        <sz val="11"/>
        <color rgb="FF1155CC"/>
        <rFont val="Cambria"/>
      </rPr>
      <t>ET.AL</t>
    </r>
  </si>
  <si>
    <t>To be used for DA-RFO3 FIELD OPERATIONS DIVISION (FOD) Office @ New DA Building</t>
  </si>
  <si>
    <t>Water Supply Systems</t>
  </si>
  <si>
    <t>CONSTRUCTION OF 1 UNIT MAIBOY SMALL WATER IMPOUNDING PROJECT LOCATED AT BRGY. SANTA LUCIA, ANGAT BULACAN</t>
  </si>
  <si>
    <t>SMALL Scale Irrigation Project (SSIP) under Rice Program FY 2023</t>
  </si>
  <si>
    <t>CONSTRUCTION OF 2 UNITS SOLAR POWERED IRRIGATION SYSTEM</t>
  </si>
  <si>
    <t>To be used by the qualified beneficiaries in the Provinces of Region 3 to have increase in production and reduce the operation cost.</t>
  </si>
  <si>
    <t>CONSTRUCTION OF 1 UNIT  DIVERSION DAM</t>
  </si>
  <si>
    <t>Construction of Alauli Concrete Canal Lining located at Brgy. Tabuyuc, Apali, Pampanga</t>
  </si>
  <si>
    <t>REHABILITATION OF DIVERSION DAM
Bogtong Agoho Diversion Dam located at Brgy. Amungan Iba, Zambales</t>
  </si>
  <si>
    <t>Construction of Casalat Solar Powered Irrigation System located at Brgy. Casalat, San Ildefonso, Bulacan</t>
  </si>
  <si>
    <t>Construction of Masiway Solar Powered Irrigation System located at Sitio Masiway, Brgy. Sampaloc, Pantabangan, Nueva Ecija</t>
  </si>
  <si>
    <t>Construction of Mandasig Concrete Canal Lining located at Brgy. Mandasig, Candaba, Pampanga</t>
  </si>
  <si>
    <t>Rehabilitation of San Andres Small Water Impounding Project located at Brgy. San Andres, Science City of Muñoz, Nueva Ecija</t>
  </si>
  <si>
    <t>Rehab of Sto. Rosario Solar Powered Irrigation System located at Brgy. Sto. Rosario, Candaba, Pampanga</t>
  </si>
  <si>
    <t>Supply, Delivery and Installation of Wet Standpipe System</t>
  </si>
  <si>
    <t>2022-10-0032 (2023)</t>
  </si>
  <si>
    <t>Consultancy</t>
  </si>
  <si>
    <t>(1) Consultancy Services for the DA-RFO III QMS for ISO 9001:2015 Certification</t>
  </si>
  <si>
    <t>Consultancy Service for the DA-RFO III QMS for ISO 9001:2015 Certification for the duration of January to November 2023</t>
  </si>
  <si>
    <t>Provision of Services for the Third Party Certification of Organic Farms</t>
  </si>
  <si>
    <t>For Third Party Certification of farms</t>
  </si>
  <si>
    <t>Provision of Services for the Third Party Certification of 3 Farms</t>
  </si>
  <si>
    <t>For OA third Party Certification Assistance of OA farms in Region 3</t>
  </si>
  <si>
    <t>Various R&amp;D</t>
  </si>
  <si>
    <t>Supply of technical services of a Professional Electrical Engineer for the preparation of Electrical Plan and Program of Works for the installation of Transformer at ROS-Upland Magalang, Pampanga</t>
  </si>
  <si>
    <t>to be used for the Upgrading of Electrical System at ROS-Upland Magalang, Pampanga</t>
  </si>
  <si>
    <t>Provision of Additional Support Services (Pakyaw Labor) to the Project Implementation of the Regional Rice Program and Seeds Component in Region III (September 04, 2023 to December 29, 2023        1        personnel</t>
  </si>
  <si>
    <t>To be able to properly and timely implement the various projects and activities of the Rice Banner Program included in the approved GAA.</t>
  </si>
  <si>
    <t>CONSULTANCY</t>
  </si>
  <si>
    <t>TOTAL</t>
  </si>
  <si>
    <t>Consolidated by:</t>
  </si>
  <si>
    <t>Certified Funds Available / Certified Appropriate Funds Available:</t>
  </si>
  <si>
    <t>NORINA L. DAVID, CPA</t>
  </si>
  <si>
    <t>ELIZABETH GRACE CANLAS</t>
  </si>
  <si>
    <t>LAIESON C. CABIGAO</t>
  </si>
  <si>
    <t>Head, BAC Secretariat</t>
  </si>
  <si>
    <t>Budget Officer</t>
  </si>
  <si>
    <t>OIC - Chief Accountant</t>
  </si>
  <si>
    <t>Recommending Approval:</t>
  </si>
  <si>
    <t>Approved:</t>
  </si>
  <si>
    <t>ARTHUR D. DAYRIT, Ph.D.</t>
  </si>
  <si>
    <t>DR. EDUARDO L. LAPUZ, JR.</t>
  </si>
  <si>
    <t>CRISPULO G. BAUTISTA, JR.</t>
  </si>
  <si>
    <t>RTD for Research and Regulations</t>
  </si>
  <si>
    <t>RTD for Operations and Extension/ BAC Chairperson/ BAC Chairperson</t>
  </si>
  <si>
    <t>Regional Executive Director</t>
  </si>
  <si>
    <t>TRUST FUND</t>
  </si>
  <si>
    <t>TRUST FUNDS</t>
  </si>
  <si>
    <r>
      <rPr>
        <sz val="11"/>
        <color rgb="FF000000"/>
        <rFont val="Cambria"/>
      </rPr>
      <t xml:space="preserve">Various Agricultural Supplies (6 bottle Fungicide for Rice (liquid, 250ml/bottle); </t>
    </r>
    <r>
      <rPr>
        <u/>
        <sz val="11"/>
        <color rgb="FF1155CC"/>
        <rFont val="Cambria"/>
      </rPr>
      <t>ET.AL</t>
    </r>
    <r>
      <rPr>
        <sz val="11"/>
        <color rgb="FF000000"/>
        <rFont val="Cambria"/>
      </rPr>
      <t>)</t>
    </r>
  </si>
  <si>
    <t>2023 TRUST FUND (Research)</t>
  </si>
  <si>
    <t xml:space="preserve">To be used for the establishment of "Accelerated production and commercialization of purple yam in selected IP groups in Central Luzon"    </t>
  </si>
  <si>
    <t>15 unit Grass Cutter
20 units 2 in 1 Knapsak Sprayer</t>
  </si>
  <si>
    <t>To be use for the implementation of DA-BAR funded  project entitled "Support  to Mass Production of Onion (Shallot and Multiplier Quality Planting Material through Mass Propagation Technique and/or Protocol in selected area of Nueva Ecija"</t>
  </si>
  <si>
    <r>
      <rPr>
        <sz val="11"/>
        <color rgb="FF000000"/>
        <rFont val="Cambria"/>
      </rPr>
      <t xml:space="preserve">Various Agricultural Supplies (Fungicide for Rice (liquid, 250ml/bottle)	10	bottle; </t>
    </r>
    <r>
      <rPr>
        <u/>
        <sz val="11"/>
        <color rgb="FF1155CC"/>
        <rFont val="Cambria"/>
      </rPr>
      <t>ET.AL</t>
    </r>
    <r>
      <rPr>
        <sz val="11"/>
        <color rgb="FF000000"/>
        <rFont val="Cambria"/>
      </rPr>
      <t xml:space="preserve"> )</t>
    </r>
  </si>
  <si>
    <t>to be used for the establishment of "Accelerated production and commercialization of purple yam in selected IP groups in Central Luzon"</t>
  </si>
  <si>
    <t>BAR Funded</t>
  </si>
  <si>
    <t>Double Deck Steel Bed Frame, with atleast 4 inch thick matress, size: Single (36 in x 75 in)</t>
  </si>
  <si>
    <t xml:space="preserve">To be used for the dormitory at the  DA-CLIARC LD, Paraiso, Tarlac City </t>
  </si>
  <si>
    <t>Office Supplies/Equipment</t>
  </si>
  <si>
    <t>Training Supplies (3 reams Laminating Film, 2 packs Special Board Paper, 5 packs Photo Sticker Paper for Certificate, et.,al)</t>
  </si>
  <si>
    <t>To be use during the conduct of training/seminar of DA-BAR funded project entitled "Support  to Mass Production of Onion (Shallot and Multiplier Quality Planting Material through Mass Propagation Technique and/or Protocol in selected area of Nueva Ecija"</t>
  </si>
  <si>
    <r>
      <rPr>
        <sz val="11"/>
        <rFont val="Cambria"/>
      </rPr>
      <t xml:space="preserve">Various other supplies (Stainless Mixing Bowl, 12cm	5	pc; </t>
    </r>
    <r>
      <rPr>
        <u/>
        <sz val="11"/>
        <color rgb="FF1155CC"/>
        <rFont val="Cambria"/>
      </rPr>
      <t>ET.AL</t>
    </r>
    <r>
      <rPr>
        <sz val="11"/>
        <rFont val="Cambria"/>
      </rPr>
      <t>)</t>
    </r>
  </si>
  <si>
    <t xml:space="preserve"> to be used for the study on "Market Assessment and Refinement of Oyster Mushroom-Based Products"</t>
  </si>
  <si>
    <t>Various other supplies (Soy sauce, 1L/bottle	30	bottle; ET.AL)</t>
  </si>
  <si>
    <t>Various other supplies (Paper bowl, 750 cc with lid 50 pcs/pack	10	pack; ET.AL)</t>
  </si>
  <si>
    <t>Various other supplies ("Digital weighing scale Capacity: 10kg
 With 1 year warranty and free training/consultation"	2	unit; ET.AL)</t>
  </si>
  <si>
    <t>Various other supplies (Economy X Banner Stand 2 x 5 ft 3 x 6 ft Tarpaulin Tarp Stand	2	pcs; ET.AL)</t>
  </si>
  <si>
    <t>2023 TRUST FUND (PCAF FUND)</t>
  </si>
  <si>
    <t xml:space="preserve">to be used in RAFC Operations and to be distributed to the PAFC/HUCAFC Coordinators in the 9 province and highly urbanized cities this CY 2023 </t>
  </si>
  <si>
    <t>Various office supplies ("Board paper 
 Grammage: 220 gsm
 Size: 8.5 x 11 in 
 Color: White
 10 sheets per pack"	30	pack; ET.AL)</t>
  </si>
  <si>
    <t>To be used at the Mushroom Technology and Development Centerat DA-CLIARC, Tarlac City for CY 2023</t>
  </si>
  <si>
    <t>To be use during the implementation of DA-BAR funded project entitled "Support  to Mass Production of Onion (Shallot and Multiplier Quality Planting Material through Mass Propagation Technique and/or Protocol in selected area of Nueva Ecija"</t>
  </si>
  <si>
    <t xml:space="preserve">2 unit Stabilizer with Gesture Controls Detachable Magnetic Mount
 Foldable and Portable, Follow the Action with Ease, Get Creative with Story Mode, Extreme Stability on the Move"	</t>
  </si>
  <si>
    <t>To be use for the monitoring of PTDs in Nueva Ecija under DA-BAR funded project entitled "Support  to Mass Production of Onion (Shallot and Multiplier Quality Planting Material through Mass Propagation Technique and/or Protocol in selected area of Nueva Ecija"</t>
  </si>
  <si>
    <t>To be used for the study on " Market Assessment and Refinement of Oyster Mushroom-Based Products"</t>
  </si>
  <si>
    <t>Trolley Speaker with 2 Wireless Microphone - 1 unit; Printer - 1 unit</t>
  </si>
  <si>
    <t>"LCD Touch Panel Inkjet Printer
Specifications: Automatic 2-sided (duplex) Print (up to A3/LGR) Up to 28.0/28.0 lpm (Mono/Color)
FPOT: Up to 4.4/4.6 seconds (Mono/Color) 
Injekt Printer, Print Scan, Copy, Fax
Paper Type: Plain Paper, Inject Paper (coated paper)
Glossy paper, Recycled Paper
MAXIMUM PAPER CAPACITY: Up to 250 sheets of 80 gsm plain paper
Resolution: up to 1200x4800 dpi
Borderless; 2-side Paper Type, 2-Side Paper Size
Color Printing"	1	unit</t>
  </si>
  <si>
    <t>To be used for printing of IEC Materials of different R4D projects under the Reserach Division</t>
  </si>
  <si>
    <t>RESEARCH</t>
  </si>
  <si>
    <t>Meals and snacks to be served during the conduct of Resource Mapping for the project on " Feasibility Study of a Technology Business Incubation Program for DA-RFO 3 " on May 18, 2023 at DA_CLIARC, Paraiso, Tarlac City, Tarlac</t>
  </si>
  <si>
    <t>Meals and snacks to be served during the Station Meeting of CLIARC on May 19, 2023 at DA-CLIARC, Paraiso, Tarlac City, Tarlac</t>
  </si>
  <si>
    <t xml:space="preserve">Meals and snacks to be served during the 2nd session of Farmers Field School Training (FFS) on Ube production at San Marcelino, Zambales on July 13-14, 2023 </t>
  </si>
  <si>
    <t xml:space="preserve">Meals and snacks to be served during the 2nd session of Farmers Field School Training (FFS) on Ube production at Porac, Pampanga on July 20-21, 2023 </t>
  </si>
  <si>
    <t>Meals and snacks to be served during the conduct of Key Informant Interviews on June 28, 2023 at Palayan City, Nueva Ecija</t>
  </si>
  <si>
    <t>Meals and snacks to be served during the conduct of Key Informant Interviews on June 29, 2023 at San Fernando, Pampang a</t>
  </si>
  <si>
    <t>Meals and snacks to be served during the conduct of Key Informant Interviews on June 30, 2023 at Tarlac City, Tarlac</t>
  </si>
  <si>
    <t>Meals and snacks to be served during the conduct of Key Informant Interviews on July 4, 2023 at Malolos, Bulacan</t>
  </si>
  <si>
    <t>Meals and snacks to be served during the conduct of Key Informant Interviews on July 5, 2023 at Balanga, Bataan</t>
  </si>
  <si>
    <t>Meals and snacks to be served during the conduct of Key Informant Interviews on July 6, 2023 at Iba, Zambales</t>
  </si>
  <si>
    <t>Meals and snacks to be served during the conduct of Key Informant Interviews on July 12, 2023 at Baler, Aurora</t>
  </si>
  <si>
    <t>Meals and snacks to be served during the Training on Technical Writing and Writing Publishable Paper for DA-RFO III Researchers under the RRDEN Capacity Development Component at DA-CLIARC, LD2, Paraiso, Tarlac</t>
  </si>
  <si>
    <t>Meals and snacks to be served during the 1st RRDEN meeting with member institutions on October 12, 2023 at CLIARC LD, Paraiso, Tarlac City.</t>
  </si>
  <si>
    <t>Meals and snacks to be served during the conduct of Training on Conceptualization and Implementation of Qualitative Research and Research Ethics on October 25-27, 2023 at DA-CLIARC LD, Paraiso, Tarlac City.</t>
  </si>
  <si>
    <t>Snacks to be served during the conduct of MAFC Sta. Maria meeting on March 20, 2023 at the Municipal Building, 3rd Floor Command Center, Sta. Maria, Bulacan</t>
  </si>
  <si>
    <t>Meal and Snack to be served during the conduct of PAFC Bulacan Meeting on March 21, 2023 at Hiyas ng Bulacan Convention Center, Malolos City, Bulacan.</t>
  </si>
  <si>
    <t>to be served during the conduct of PAFC Bulacan Meeting on March 21, 2023 at Hiyas ng Bulacan Convention Center, Malolos City, Bulacan.</t>
  </si>
  <si>
    <t>Meal served during the conduct of MAFC San Simon Meeting on March 21, 2023 at Municipal Agriculture Office, Government Center, Sto Niño, San Simon, Pampanga</t>
  </si>
  <si>
    <t>Snack to be served during the conduct of CAFC Science City of Muñoz Meeting on March 21, 2023 in Science City of Muñoz, Nueva Ecija.</t>
  </si>
  <si>
    <t>to be served during the conduct of CAFC Science City of Muñoz Meeting on March 21, 2023 in Science City of Muñoz, Nueva Ecija.</t>
  </si>
  <si>
    <t>Snack Served during the conduct of MAFC Sta. Cruz Meeting on March 31, 2023 at Municipal Function Hall, Municipal Town Hall, Sta. Cruz, Zambales.</t>
  </si>
  <si>
    <t>Meal served during the conduct of MAFC San Ildefonso Meeting on March 31, 2023 at One San Ildefonso Mall, San Ildefonso, Bulacan.</t>
  </si>
  <si>
    <t xml:space="preserve">Meal and Snack served during the conduct of PAFC Pampanga Meeting on March 30, 2023 at Benigno Hall, Provincial Capitol Compound, City of San Fernando, Pampanga </t>
  </si>
  <si>
    <t>Meals to be served during the conduct of MAFC Rizal meeting on March 30, 2023 in Rizal, Nueva Ecija.</t>
  </si>
  <si>
    <t>Meal and Snack to be served during the conduct of PAFC Aurora Meeting on March 30, 2023 in baler, OPAG Conference Room, Aurora.</t>
  </si>
  <si>
    <t xml:space="preserve">Meal served during the conduct of MAFC Sto Domingo Meeting on March 30, 2023 in Sto. Domingo, Nueva Ecija </t>
  </si>
  <si>
    <t>Meal served during the conduct of MAFC Cuyapo Meeting on March 29, 2023 in Cuyapo, Nueva Ecija.</t>
  </si>
  <si>
    <t xml:space="preserve">Meal and Snack served during the conduct of HUCAFC Angeles Meeting on March 28, 2023 at City Agriculture Office ( CAO ) Angeles City, Pampanga </t>
  </si>
  <si>
    <t xml:space="preserve">Snack served during the conduct of MAFC San Marcelino Meeting on March 28, 2023 at San Marcelino Plazuela, Central, San Marcelino, Zambales </t>
  </si>
  <si>
    <t>Meal to be served during the conduct of MAFC Baler Meeting on March 27, 2023 in Baler, Aurora.</t>
  </si>
  <si>
    <t xml:space="preserve">Meal to be served during the conduct of MAFC Sta Rosa Meeting on March 24, 2023 in Sta Rosa, Nueva Ecija </t>
  </si>
  <si>
    <t>Meal to be served during the conduct of MAFC San Leonardo Meeting on March 24, 2023 in San Leonardo, Nueva Ecija</t>
  </si>
  <si>
    <t>Snack to be served during the conduct of MAFC San Clemente Meeting on March 24, 2023 in San Clemente, Tarlac</t>
  </si>
  <si>
    <t>Snack to be served during the conduct of MAFC Pilar Meeting on March 24, 2023 in Pilar, Bataan</t>
  </si>
  <si>
    <t>Meal to be served during the conduct of MAFC Laur Meeting on March 24, 2023 in Laur, Nueva Ecija.</t>
  </si>
  <si>
    <t xml:space="preserve">Snack to be served during the conduct of MAFC Samal Meeting on March 24, 2023 in Samal, Bataan </t>
  </si>
  <si>
    <t xml:space="preserve">Meal served during the conduct of MAFC Malolos City Meeting on March 24, 2023 at City Agriculture office, 3rd Floor New City Hall Building, Malolos City, Bulacan </t>
  </si>
  <si>
    <t xml:space="preserve">Meal served during the conduct of MAFC Pandi Meeting on March 24, 2023 at Pandi Municipal Agriculture Office, Pandi, Bulacan </t>
  </si>
  <si>
    <t xml:space="preserve">Meal served during the conduct of MAFC Calumpit Meeting on March 23, 2023 at MAO Conference Hall, Calumpit, Bulacan </t>
  </si>
  <si>
    <t>Meal and Snack served during the conduct of HUCAFC Olongapo City on March 23, 2023 at Olongapo City</t>
  </si>
  <si>
    <t>Meal and Snack to be served during  the conduct of PAFC Tarlac Meeting on March 23, 2023 in Tarlac City, Tarlac.</t>
  </si>
  <si>
    <t xml:space="preserve">Meal and Snack to be served during the conduct of PAFC Bataan on March 23, 2023 in Balanga City, Bataan </t>
  </si>
  <si>
    <t>Snack to be served during the conduct of MAFC Maria Aurora Meeting on March 22, 2023 in Maria Aurora, Aurora.</t>
  </si>
  <si>
    <t>Meals to be served during the conduct of MAFC San Luis Meeting on March 22, 2023 in San Luis, Aurora</t>
  </si>
  <si>
    <t>Meal and Snack to be served during the conduct of PAFC Zambales Meeting on march 22, 2023 at Provincial Agriculture Office, Iba, Zambales.</t>
  </si>
  <si>
    <t>Snack to be served during the conduct of MAFC San Antonio Meeting on March 30, 2023 at Cabaruan Lenoron Farmers Center, Burgos, San Antonio, Zambales.</t>
  </si>
  <si>
    <t>Lunch served during the conduct of MAFC Sasmuan Meeting on March 31, 2023 at Municipal Training Center, Sasmuan, Pampanga.</t>
  </si>
  <si>
    <t xml:space="preserve">Meal and Snack to  be served during the conduct  of PAFC Bataan Meeting on April 20, 2023 in Balanga City, Bataan </t>
  </si>
  <si>
    <t xml:space="preserve">to  be served during the conduct  of PAFC Bataan Meeting on April 20, 2023 in Balanga City, Bataan </t>
  </si>
  <si>
    <t>Meal and Snack to be served during the conduct of PAFC Nueva Ecija Meeting on April 20, 2023 in Cabanatuan City, Nueva Ecija.</t>
  </si>
  <si>
    <t>to be served during the conduct of PAFC Nueva Ecija Meeting on April 20, 2023 in Cabanatuan City, Nueva Ecija.</t>
  </si>
  <si>
    <t xml:space="preserve">Meal and Snack to be served during the conduct of PAFC Tarlac Meeting on April 19, 2023 in Tarlac City, Tarlac </t>
  </si>
  <si>
    <t xml:space="preserve">to be served during the conduct of PAFC Tarlac Meeting on April 19, 2023 in Tarlac City, Tarlac </t>
  </si>
  <si>
    <t>Meal to be served during the conduct of MAFC Bocaue Meeting on April 4, 2023 at FITS Center, Igulot, Bocaue, Bulacan</t>
  </si>
  <si>
    <t>to be served during the conduct of MAFC Bocaue Meeting on April 4, 2023 at FITS Center, Igulot, Bocaue, Bulacan</t>
  </si>
  <si>
    <t>Meal and/or snacks to be served during the conduct of  HUCAFC Angeles City Meeting on April 27, 2023, at CAO, Angeles City, Pampanga.</t>
  </si>
  <si>
    <t>to be served during the conduct of  HUCAFC Angeles City Meeting on April 27, 2023, at CAO, Angeles City, Pampanga.</t>
  </si>
  <si>
    <t>Meal and Snack served during the conduct of PAFC Pampanga Meeting on April 27, 2023 at Benigno Hall, Provincial Capitol Compound, City of San Fernando, Pampanga.</t>
  </si>
  <si>
    <t>to be served during the conduct of PAFC Pampanga Meeting on April 27, 2023 at Benigno Hall, Provincial Capitol Compound, City of San Fernando, Pampanga.</t>
  </si>
  <si>
    <t>Meals and/or snacks to be served during the conduct of MAFC San Rafael meeting on April 12, 2023 at 3rd Floor Municipal Main Building, San Rafael, Bulacan</t>
  </si>
  <si>
    <t>to be served during the conduct of MAFC San Rafael meeting on April 12, 2023 at 3rd Floor Municipal Main Building, San Rafael, Bulacan</t>
  </si>
  <si>
    <t>Snacks served during the conduct of MAFC Mayantoc Meeting on April 21, 2023 in Mayantoc, Tarlac.</t>
  </si>
  <si>
    <t>Meal served during the conduct of MAFC San Simon Meeting on April 13, 2023 at Municipal Agriculture Office, Government Center, Sto Niño, San Simon, Pampanga</t>
  </si>
  <si>
    <t>Meal to be served during the conduct of MAFC Malolos City Meeting on April 28, 2023 at City Auditorium, City Hall Bldg. Bulihan, Malolos City, Bulacan.</t>
  </si>
  <si>
    <t xml:space="preserve">Meal and Snack served during the conduct of PAFC Bulacan Meeting on April 18, 2023 at Hiyas ng Bulacan Convention Center , Malolos City, Bulacan </t>
  </si>
  <si>
    <t>Snack to be served during the conduct of MAFC Porac Meeting on April 14, 2023 at command Center, Brgy . Jalung, Porac, Pampanga.</t>
  </si>
  <si>
    <t xml:space="preserve">Meal and Snack to be served during the conduct of HUCAFC Olongapo City Meeting on April 13, 2023 at Olongapo City </t>
  </si>
  <si>
    <t>Meals and Snacks to be served during the 1st RRDEN Meeting with member institutions on April 19, 2023 at DA_CLIARC-LD, Paraiso, Tarlac City</t>
  </si>
  <si>
    <t>Meals and Snacks to be served during the conduct of Joint RAFC Consultation on May 2-3, 2023 in Bagac, Bataan.</t>
  </si>
  <si>
    <t>Meals (Lunch) to be served during the conduct of MAFC Pulilan Meeting on April 28, 2023 at Barangay Tinnajero, Pulilan, Bulacan</t>
  </si>
  <si>
    <t>Meal to be served during the conduct of MAFC Laur Meeting on May 26, 2023 in Laur, Nueva Ecija.</t>
  </si>
  <si>
    <t xml:space="preserve">Snack to be served during the conduct of MAFC Samal Meeting on May 26, 2023 in Samal, Bataan </t>
  </si>
  <si>
    <t>Meal and Snack to be served during the conduct of PAFC Aurora Meeting on May 25, 2023 in Baler, OPAG Conference Room, Aurora.</t>
  </si>
  <si>
    <t>Snack to be served during the conduct of MAFC San Clemente Meeting on May 19, 2023 in San Clemente, Tarlac</t>
  </si>
  <si>
    <t>Meals to be served during the conduct of MAFC San Luis Meeting on May 18, 2023 in San Luis, Aurora</t>
  </si>
  <si>
    <t>Snack to be served during the conduct of MAFC Maria Aurora Meeting on May 17, 2023 in Maria Aurora, Aurora.</t>
  </si>
  <si>
    <t>Meal to be served during the conduct of MAFC Baler Meeting on May 16, 2023 in Baler, Aurora.</t>
  </si>
  <si>
    <t>Meal to be served during the conduct of MAFC San Isidro Meeting on May 8, 2023 in San Isidro, Nueva Ecija.</t>
  </si>
  <si>
    <t xml:space="preserve">Snack to be served during the conduct of CAFC Science City of Muñoz Meeting on May 9, 2023 in Science City of Muñoz, Nueva Ecija </t>
  </si>
  <si>
    <t>Meal and Snack to be served during the conduct of HUCAFC Angeles Meeting on May 11, 2023 in Angeles City, Pampangan</t>
  </si>
  <si>
    <t>Meal and Snack to be served during the conduct of HUCAFC  Olongapo City Meeting on May 16, 2023 in Olongapo City.</t>
  </si>
  <si>
    <t>Snack to be served during the conduct of MAFC San Marcelino Meeting on May 28, 2023 in San Marcelino, Zambales</t>
  </si>
  <si>
    <t>Meal and/or snacks to be served during the conduct of MAFC Sta. Cruz Meeting on May 25, 2023 in Sta. Cruz, Zambales</t>
  </si>
  <si>
    <t>Snack to be served during the conduct of MAFC San Antonio Meeting on May 18, 2023 in San Antonio, Zambales</t>
  </si>
  <si>
    <t>Meal to be served during the conduct of MAFC Sasmuan Meeting on May 18, 2023 in Sasmuan, Pampanga</t>
  </si>
  <si>
    <t>Meal and Snack to be served during the conduct of PAFC Nueva Ecija Meeting on May 18, 2023 in Cabanatuan City, Nueva Ecija.</t>
  </si>
  <si>
    <t>Meal and Snack to be served during the conduct of PAFC Zambales Meeting on May 31, 2023 at RESHL Botolan, Zambales.</t>
  </si>
  <si>
    <t xml:space="preserve">Meals and snacks to be served during the conduct of Pre-In-house Review on June 27, 2023 at DA-CLIARC, Paraiso, Tarlac City </t>
  </si>
  <si>
    <t xml:space="preserve">Meal and Snack served during the conduct of PAFC Bulacan Meeting on May 24, 2023 Plaridel, Bulacan </t>
  </si>
  <si>
    <t>Meal and Snack to be served during the conduct of PAFC Bataan Meeting on June 22, 2023 in Balanga City, Bataan</t>
  </si>
  <si>
    <t>Snack to be served during the conduct of MAFC Pilar Meeting on June 23, 2023 in Pilar, Bataan</t>
  </si>
  <si>
    <t>Meal and Snack to be served during the conduct of PAFC Bulacan Meeting on June 20, 2023 in Malolos City, Bulacan</t>
  </si>
  <si>
    <t>Meal to be served during the conduct of MAFC Malolos Meeting on June 30, 2023 in Malolos City, Bulacan</t>
  </si>
  <si>
    <t>Meal to be served during the conduct of MAFC Pandi Meeting on June 23, 2023 in Pandi, Bulacan</t>
  </si>
  <si>
    <t xml:space="preserve">Meal to be served during the conduct of MAFC Pulilan Meeting on June 16, 2023 in Pulilan, Bulacan </t>
  </si>
  <si>
    <t>Meal to be served during the conduct of MAFC San Ildefonso Meeting on June 30, 2023 in San Ildefonso, Bulacan</t>
  </si>
  <si>
    <t>Meal to be served during the conduct of MAFC San Rafael Meeting on June 14, 2023 in San Rafael, Bulacan.</t>
  </si>
  <si>
    <t xml:space="preserve">Meal to be served during the conduct of MAFC Sta. Maria Meeting on June 13, 2023 in Sta. Maria, Bulacan </t>
  </si>
  <si>
    <t xml:space="preserve">Meal to be served during the conduct of MAFC Bocaue Meeting on June 15, 2023 in Bocaue,Bulacan </t>
  </si>
  <si>
    <t>Meal to be served during the conduct of MAFC Calumpit Meeting on June 9, 2023 in Calumpit, Bulacan</t>
  </si>
  <si>
    <t>Meal and Snack to be served during the conduct of PAFC Nueva Ecija Meeting on June 15, 2023 in Cabanatuan City, Nueva Ecija.</t>
  </si>
  <si>
    <t>Meal and/or snack to be served during the conduct of MAFC Rizal Meeting on June 29, 2023 in Rizal, Nueva Ecija.</t>
  </si>
  <si>
    <t>Meal and/or snack to be served during the conduct of CAFC Science City of Muñoz Meeting on June 13, 2023 in Science City of Muñoz, Nueva Ecija.</t>
  </si>
  <si>
    <t xml:space="preserve">Meal  and Snack to be served during the conduct of PAFC Pampanga Meeting on June 28, 2023 at Benigno, Hall, Provincial Capitol Compound, City of San Fernando, Pampanga </t>
  </si>
  <si>
    <t xml:space="preserve">Meal to be served during the conduct of MAFC Apalit Meeting on June 13, 2023 in Apalit, Pampanga </t>
  </si>
  <si>
    <t xml:space="preserve">Snack to  be served during the conduct of MAFC Porac Meeting on June 16, 2023 in Porac, Pampanga </t>
  </si>
  <si>
    <t>Meals and Accomodation to be served during the conduct of RAFC III Year end assessment for CY 2023 and planning workshop for CY 2024 to be held on November 23-24 in Zambales.</t>
  </si>
  <si>
    <t>Meal and Snack to be served during the conduct of HUCAFC Olongapo City Meeting on June 09, 2023 in Olongapo City.</t>
  </si>
  <si>
    <t>Meal and Snack to be served during  the conduct of PAFC Tarlac Meeting on June 9, 2023 in Tarlac City, Tarlac.</t>
  </si>
  <si>
    <t>Meal to be served during the conduct of MAFC Sta Rosa Meeting on June 23, 2023 in Sta Rosa, Nueva Ecija.</t>
  </si>
  <si>
    <t xml:space="preserve">Meals and snacks to be served during the Mid-Year Assessment of project titled, " Accelerated Production and Commercialization of Purple Yam in Selected IP groups in Central Luzon' on July 25, 2023 at DA-CLIARCUDZ, Magalang, Pampanga </t>
  </si>
  <si>
    <t>Meals and snacks To be serve during the conduct of catch-up meeting/planning of DA-BAR funded project entitled "Support  to Mass Production of Onion (Shallot and Multiplier Quality Planting Material through Mass Propagation Technique and/or Protocol in selected area of Nueva Ecija" on June 27-28, 2023 at CLIARC, Paraiso Tarlac</t>
  </si>
  <si>
    <t>Meals and snacks To be serve during the conduct of Graduation Day of DA-BAR funded project entitled "Support  to Mass Production of Onion (Shallot and Multiplier Quality Planting Material through Mass Propagation Technique and/or Protocol in selected area of Nueva Ecija" on June 30, 2023 at CLIARC, Paraiso Tarlac</t>
  </si>
  <si>
    <t>Meal to be served during the conduct of MAFC Baler Meeting on July 06, 2023 in Baler, Aurora.</t>
  </si>
  <si>
    <t>Snack to be served during the conduct of MAFC Maria Aurora Meeting on July 26, 2023 in Maria Aurora, Aurora.</t>
  </si>
  <si>
    <t>Meal to be served during the conduct of MAFC San Luis Meeting on July 20, 2023 in San Luis, Aurora</t>
  </si>
  <si>
    <t>Meal to be served during the conduct of MAFC Laur Meeting on July 14, 2023 in Laur, Nueva Ecija.</t>
  </si>
  <si>
    <t>Meal to be served during the conduct of MAFC San Leonardo Meeting on July 07, 2023 in San Leonardo, Nueva Ecija</t>
  </si>
  <si>
    <t>Snack to be served during the conduct of MAFC San Clemente Meeting on July 14, 2023 in San Clemente, Tarlac</t>
  </si>
  <si>
    <t>Meal served during the conduct of MAFC Cuyapo Meeting on July 18, 2023 in Cuyapo, Nueva Ecija.</t>
  </si>
  <si>
    <t>Snack to be served during the conduct of MAFC San Marcelino Meeting on July 12, 2023 in San Marcelino, Zambales</t>
  </si>
  <si>
    <t xml:space="preserve">Meal  and Snack to be served during the conduct of PAFC Pampanga Meeting on July, 25 2023 at Benigno, Hall, Provincial Capitol Compound, City of San Fernando, Pampanga </t>
  </si>
  <si>
    <t>Meal and Snack to  be served during the conduct of PAFC Zambales Meeting on July 17, 2023 in Zambales.</t>
  </si>
  <si>
    <t xml:space="preserve">Meals and snacks to be served during the conduct of Consultative Meeting for the Operations Manual of the TBI program on July 28, 2023 at CLIARC, Paraiso, Tarlac City </t>
  </si>
  <si>
    <t xml:space="preserve">Meals and snacks to be served during the conduct of the Focus Group Discussion/ Validation Workshop of the TBI Program on July 21, 2023 at CLIARC Paraiso, Tarlac  City </t>
  </si>
  <si>
    <t>Meal and Snack to be served during the conduct of RAFC Sectoral Meeting on July 30, 2023 in DA RFO III, Conference Room, City of San Fernando, Pampanga</t>
  </si>
  <si>
    <t>Meal and Snack to be served during the conduct of PAFC Aurora Meeting on July 20, 2023 in Baler, OPAG Conference Room, Aurora.</t>
  </si>
  <si>
    <t>Meals and Snacks to be served during the conduct of PAFC Nueva Ecija Meeting on July 20, August 17 and September 21, 2023 in Cabanatuan City, Nueva Ecija.</t>
  </si>
  <si>
    <t>Meal and Snack to be served during the conduct of PAFC Tarlac Meeting on July 20, 2023 in Tarlac City, Tarlac</t>
  </si>
  <si>
    <t>Meal and Snack to be served during the conduct of HUCAFC Angeles Meeting on July 20, 2023 in City Agriculture Office ( CAO ) Angeles City, Pampanga</t>
  </si>
  <si>
    <t>Meals and Snacks to be served during the conduct of HUCAFC Olongapo City  on July 21, 2023, September 12, 2023 and October 10, 2023 at Olongapo City.</t>
  </si>
  <si>
    <t>Meals and Snack to be served during the conduct of PAFC Bataan Meeting on August 24, September 21 and October 19, 2023 in Balanga City, Bataan.</t>
  </si>
  <si>
    <t>Meal and Snack to be served during the conduct of PAFC Pampanga Meeting on August 18, September 15 and October 20, 2023 in City of San Fernando, Pampanga</t>
  </si>
  <si>
    <t>Meal and Snack to be served during the conduct of PAFC Tarlac Meeting on August 25 and September 22, 2023 in Tarlac City, Tarlac</t>
  </si>
  <si>
    <t xml:space="preserve">Meal and Snack to be served during the conduct of PAFC Tarlac Meeting on July 20, 2023 in Tarlac City, Tarlac </t>
  </si>
  <si>
    <t>Meal and Snack to be served during the conduct of HUCAFC Angeles Meeting on August 10, September 14 and October 12, 2023 at City Agriculture Office ( CAO ) Angeles City, Pampanga</t>
  </si>
  <si>
    <t xml:space="preserve">Meals and Snacks to be served during the conduct of HUCAFC Olongapo City  on July 21, 2023, September 12, 2023 and October 10, 2023 at Olongapo City. </t>
  </si>
  <si>
    <t>Meal to be served during the conduct of MAFC Bocaue Meeting on August 17 and October 19, 2023 in Bocaue, Bulacan</t>
  </si>
  <si>
    <t>Meal to be served during the conduct of MAFC Calumpit Meeting on August 04 and October 06, 2023 in Calumpit , Bulacan</t>
  </si>
  <si>
    <t>Meal to be served during the conduct of MAFC Malolos Meeting on August 25, 2023 in Malolos, Bulacan</t>
  </si>
  <si>
    <t>Meal to be served during the conduct of MAFC Pulilan Meeting on August 18 and October 20, 2023 in Pulilan, Bulacan</t>
  </si>
  <si>
    <t>Meal to be served during the conduct of MAFC San Isidro Meeting on August 07 and October 02, 2023 in San Isidro, Nueva Ecija.</t>
  </si>
  <si>
    <t>Snack to be served during the conduct of CAFC Science City of Muñoz Meeting on August 08 and October 10, 2023 in Science City of Muñoz, Nueva Ecija.</t>
  </si>
  <si>
    <t>Snack to be served during the conduct of MAFC Sta. Cruz Meeting on August 08 and October 10, 2023 in Sta. Cruz, Zambales</t>
  </si>
  <si>
    <t>Meal to be served during the conduct of MAFC Sasmuan Meeting on September 14 and October 13, 2023 in Sasmuan, Pampanga</t>
  </si>
  <si>
    <t>Meal to be served during the conduct of MAFC Baler Meeting on October 12, 2023 in Baler, Aurora.</t>
  </si>
  <si>
    <t>Snack to be served during the conduct of MAFC Maria Aurora Meeting on October 18, 2023 in Maria Aurora, Aurora.</t>
  </si>
  <si>
    <t>Meal to be served during the conduct of MAFC San Luis Meeting on October 19, 2023 in San Luis, Aurora</t>
  </si>
  <si>
    <t>Meal to be served during the conduct of MAFC Pandi Meeting on September 29 and October 18, 2023 in Pandi, Bulacan</t>
  </si>
  <si>
    <t>Meal to be served during the conduct of MAFC Cuyapo Meeting on September 15 and October 20, 2023 in Cuyapo, Nueva Ecija.</t>
  </si>
  <si>
    <t>Meal to be served during the conduct of MAFC Laur Meeting on September 15 , 2023 in Laur, Nueva Ecija.</t>
  </si>
  <si>
    <t>Meal to be served during the conduct of MAFC Sta. Rosa Meeting on September 15 and October 26, 2023 in Sta Rosa, Nueva Ecija.</t>
  </si>
  <si>
    <t>Snack to be served during the conduct of MAFC Porac Meeting on September 14 and October 13, 2023 in Porac, Pampanga</t>
  </si>
  <si>
    <t>Meal to be served during the conduct of MAFC San Simon Meeting on September 14 and November 9, 2023 in San Simon, Pampanga</t>
  </si>
  <si>
    <t>Snack to be served during the conduct of MAFC San Marcelino Meeting on October 24, 2023 in San Marcelino, Zambales</t>
  </si>
  <si>
    <t>Meals &amp; snacks to be served during the conduct of MAFC Sta. Maria Meeting on August 14 and October 9, 2023 in Sta. Maria, Bulacan</t>
  </si>
  <si>
    <t xml:space="preserve">Snack to be served during the conduct of San Antonio Meeting on August 17 and October 12, 2023 in San Antonio, Zambales </t>
  </si>
  <si>
    <t>Meal to be served during the conduct of MAFC Apalit Meeting on August 23, September 20 and October 25, 2023 in Apalit, Pampanga</t>
  </si>
  <si>
    <t xml:space="preserve">Meal and Snack to be served during the conduct of PAFC Zambales Meeting on August 16 and September 13, 2023 in Zambales </t>
  </si>
  <si>
    <t>Meals and Snacks to be served during the conduct of Joint RAFC Sectoral and Execom Meeting cum Oath taking ceremony of the newly elected RAFC Officers and Sectoral Chairpersons for CY 2023-2025 on August 25, 2023 in City of San Fernando, Pampanga.</t>
  </si>
  <si>
    <t xml:space="preserve"> Snacks to be served during the conduct of MAFC San Ildefonso Meeting on August 31, 2023, October 27 and November 09, 2023 in San Ildefonso, Bulacan.</t>
  </si>
  <si>
    <t>Meal and snacks to be served during the conduct of PAFC Bulacan Meeting on September 26 and October 24, 2023 in Malolos City, Bulacan.</t>
  </si>
  <si>
    <t xml:space="preserve">Meal and Snack to be served during the conduct of PAFC Aurora Meeting on September 28, 2023 and October 26, 2023 in Baler, OPAG Conference Room, Aurora </t>
  </si>
  <si>
    <t>Meal and Snack to be served during the conduct of PAFC Pampanga Meeting on August 30, 2023 in City of San Fernando, Pampanga.</t>
  </si>
  <si>
    <t>Meals and Snacks to be served during the conduct of PAFC Pampanga Meeting on September 21, October 19 and November 16, 2023 in Benigno Hall, Capitol Compound, City of  San Fertnando, Pampanga</t>
  </si>
  <si>
    <t>Meal and Snack to be served during the conduct of HUCAFC Angeles Meeting on August 31, 2023 in Angeles City, Pampanga.</t>
  </si>
  <si>
    <t>Meal to be served during the conduct of MAFC San Leonardo Meeting on September 15 and October 27, 2023 in San Leonardo, Nueva Ecija.</t>
  </si>
  <si>
    <t>Meal to be served during the conduct of MAFC Sto Domingo Meeting on September 20 and October 20, 2023 in Sto. Domingo, Nueva Ecija.</t>
  </si>
  <si>
    <t>Meal to be served during the conduct of MAFC Sto Domingo Meeting on August 24, 2023 in Sto. Domingo, Nueva Ecija.</t>
  </si>
  <si>
    <t>Snack to be served during the conduct of MAFC San Clemente Meeting on September 8, 2023 in San Clemente, Tarlac</t>
  </si>
  <si>
    <t>Rental of Transportation Service to transport participants to attend the AFC Luzon Congress on June 20,21,22,23, 2023 in Brgy. Tanza, Tuguegarao, Cagayan Valley.</t>
  </si>
  <si>
    <t xml:space="preserve">Van Rentals to be use during the conduct of catch-up meeting/planning &amp; graduation day of DA-BAR funded project entitled "Support to MAss Production of Onion (Shallot and Multiplier Quality Planting Material through Mass Propagation Technique and/or Protocol in selected area of Nueva Ecija on June 27-28 &amp; 30, 2023 </t>
  </si>
  <si>
    <t xml:space="preserve">To be use during the conduct of catch-up meeting/planning &amp; graduation day of DA-BAR funded project entitled "Support to MAss Production of Onion (Shallot and Multiplier Quality Planting Material through Mass Propagation Technique and/or Protocol in selected area of Nueva Ecija on June 27-28 &amp; 30, 2023 </t>
  </si>
  <si>
    <t>GUIDE TO PREPARE APP</t>
  </si>
  <si>
    <t>APP COLUMN HEADER/S</t>
  </si>
  <si>
    <t>STEP 1</t>
  </si>
  <si>
    <t>In the Code column, kindly indicate the PAP Code. Please refer to the code indicated in the technical budget posted in the DBM website. For GOCCs and LGUs, indicate the procuring entity's internal numbering system.</t>
  </si>
  <si>
    <t>STEP 2</t>
  </si>
  <si>
    <t>For the Procurement 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</si>
  <si>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</si>
  <si>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</si>
  <si>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</si>
  <si>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</si>
  <si>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</si>
  <si>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</si>
  <si>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Sub/Open of Bids</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</si>
  <si>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</si>
  <si>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</si>
  <si>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</si>
  <si>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</si>
  <si>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</si>
  <si>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</si>
  <si>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</si>
  <si>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</si>
  <si>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</si>
  <si>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</si>
  <si>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</si>
  <si>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</si>
  <si>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</si>
  <si>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</si>
  <si>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</si>
  <si>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</si>
  <si>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rPr>
        <b/>
        <sz val="11"/>
        <color rgb="FF000000"/>
        <rFont val="Arial"/>
      </rPr>
      <t xml:space="preserve">1. PROGRAM (BESF)– </t>
    </r>
    <r>
      <rPr>
        <sz val="11"/>
        <color rgb="FF000000"/>
        <rFont val="Arial"/>
      </rPr>
      <t>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</si>
  <si>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rPr>
        <b/>
        <sz val="11"/>
        <color rgb="FF000000"/>
        <rFont val="Arial"/>
      </rPr>
      <t xml:space="preserve">2. PROJECT (BESF)– </t>
    </r>
    <r>
      <rPr>
        <sz val="11"/>
        <color rgb="FF000000"/>
        <rFont val="Arial"/>
      </rPr>
      <t>Special agency undertakings which are to be carried out within a definite time frame and which are intended to result in some pre-determined measure of goods and services.</t>
    </r>
  </si>
  <si>
    <r>
      <rPr>
        <b/>
        <sz val="11"/>
        <color rgb="FF000000"/>
        <rFont val="Arial"/>
      </rPr>
      <t xml:space="preserve">3. PMO/End User - </t>
    </r>
    <r>
      <rPr>
        <sz val="11"/>
        <color rgb="FF000000"/>
        <rFont val="Arial"/>
      </rPr>
      <t>Unit as proponent of program or project</t>
    </r>
  </si>
  <si>
    <r>
      <rPr>
        <b/>
        <sz val="11"/>
        <color rgb="FF000000"/>
        <rFont val="Arial"/>
      </rPr>
      <t xml:space="preserve">4. Mode of Procurement - </t>
    </r>
    <r>
      <rPr>
        <sz val="11"/>
        <color rgb="FF000000"/>
        <rFont val="Arial"/>
      </rPr>
      <t>Competitive Bidding and Alternative Methods including: selective bidding, direct contracting, repeat order, shopping, and negotiated procurement.</t>
    </r>
  </si>
  <si>
    <r>
      <rPr>
        <b/>
        <sz val="11"/>
        <color rgb="FF000000"/>
        <rFont val="Arial"/>
      </rPr>
      <t xml:space="preserve">5. Schedule for Each Procurement Activity - </t>
    </r>
    <r>
      <rPr>
        <sz val="11"/>
        <color rgb="FF000000"/>
        <rFont val="Arial"/>
      </rPr>
      <t>Major procurement activities (advertising/posting; submission and receipt/Opening of bids; award of contract; contract signing).</t>
    </r>
  </si>
  <si>
    <r>
      <rPr>
        <b/>
        <sz val="11"/>
        <color rgb="FF000000"/>
        <rFont val="Arial"/>
      </rPr>
      <t>6. Source of Funds -</t>
    </r>
    <r>
      <rPr>
        <sz val="11"/>
        <color rgb="FF000000"/>
        <rFont val="Arial"/>
      </rPr>
      <t xml:space="preserve"> Whether GoP, Foreign Assisted or Special Purpose Fund</t>
    </r>
  </si>
  <si>
    <r>
      <rPr>
        <b/>
        <sz val="11"/>
        <color rgb="FF000000"/>
        <rFont val="Arial"/>
      </rPr>
      <t xml:space="preserve">7. Estimated Budget - </t>
    </r>
    <r>
      <rPr>
        <sz val="11"/>
        <color rgb="FF000000"/>
        <rFont val="Arial"/>
      </rPr>
      <t>Agency approved estimate of project/program costs</t>
    </r>
  </si>
  <si>
    <r>
      <rPr>
        <b/>
        <sz val="11"/>
        <color rgb="FF000000"/>
        <rFont val="Arial"/>
      </rPr>
      <t xml:space="preserve">8. Remarks - </t>
    </r>
    <r>
      <rPr>
        <sz val="11"/>
        <color rgb="FF000000"/>
        <rFont val="Arial"/>
      </rPr>
      <t>brief description of program or project</t>
    </r>
  </si>
  <si>
    <t>Emergency Procurement under the Bayanihan Act</t>
  </si>
  <si>
    <t>NO</t>
  </si>
  <si>
    <t>Foreign</t>
  </si>
  <si>
    <t>YES</t>
  </si>
  <si>
    <t>Others</t>
  </si>
  <si>
    <t>Limited Source Bidding</t>
  </si>
  <si>
    <t>Income</t>
  </si>
  <si>
    <t>NP-53.2 Emergency Cases</t>
  </si>
  <si>
    <t>Special Purpose Fund</t>
  </si>
  <si>
    <t>NP-53.7 Highly Technical Consultants</t>
  </si>
  <si>
    <t>GAA</t>
  </si>
  <si>
    <t>Corporate Budget</t>
  </si>
  <si>
    <t>NP-53.4 Adjacent or Contiguous</t>
  </si>
  <si>
    <t>NP-53.3 Take-Over of Contracts</t>
  </si>
  <si>
    <t>NP-53.11 NGO Participation</t>
  </si>
  <si>
    <t>NP-53.8 Defense Cooperation Agreement</t>
  </si>
  <si>
    <t>NP-53.12 Community Participation</t>
  </si>
  <si>
    <t>NP-53.13 UN Agencies, Int'l Organizations or International Financing Institutions</t>
  </si>
  <si>
    <t>NP-53.14 Direct Retail Purchase of Petroleum Fuel, Oil and Lubricant (POL) Products and Airline Tickets</t>
  </si>
  <si>
    <t>Others - Foreign-funded procurement</t>
  </si>
  <si>
    <t>QRF Severe Tropical Storm Paeng (ASA No. 2022-000285)</t>
  </si>
  <si>
    <t>QRF Severe Tropical Storm Karding (ASA No. 2022-000251)</t>
  </si>
  <si>
    <t>QRF Super Typhoon Karding (SARO no. BMB - E - 22- 0008297)</t>
  </si>
  <si>
    <t>Indicate Date</t>
  </si>
  <si>
    <t>NP-53.14 Direct Retail Purchase of
Petroleum Fuel, Oil and Lubricant (POL)
Products and Airline Tickets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</si>
</sst>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quot; &quot;d&quot;, &quot;yyyy"/>
    <numFmt numFmtId="165" formatCode="mmmmyyyy"/>
    <numFmt numFmtId="166" formatCode="d&quot;-&quot;mmm&quot;-&quot;yyyy"/>
    <numFmt numFmtId="167" formatCode="mmmm\ yyyy"/>
  </numFmts>
  <fonts count="37" x14ac:knownFonts="1">
    <font>
      <sz val="10"/>
      <color rgb="FF000000"/>
      <name val="Arial"/>
      <scheme val="minor"/>
    </font>
    <font>
      <b/>
      <sz val="18"/>
      <color theme="1"/>
      <name val="Cambria"/>
    </font>
    <font>
      <b/>
      <sz val="10"/>
      <color theme="1"/>
      <name val="Cambria"/>
    </font>
    <font>
      <sz val="10"/>
      <color theme="1"/>
      <name val="Cambria"/>
    </font>
    <font>
      <b/>
      <sz val="16"/>
      <color theme="1"/>
      <name val="Cambria"/>
    </font>
    <font>
      <sz val="9"/>
      <color rgb="FFFFFFFF"/>
      <name val="Cambria"/>
    </font>
    <font>
      <sz val="10"/>
      <color rgb="FFFFFFFF"/>
      <name val="Cambria"/>
    </font>
    <font>
      <b/>
      <sz val="14"/>
      <color rgb="FF000000"/>
      <name val="Cambria"/>
    </font>
    <font>
      <b/>
      <sz val="11"/>
      <color theme="1"/>
      <name val="Cambria"/>
    </font>
    <font>
      <sz val="10"/>
      <name val="Arial"/>
    </font>
    <font>
      <sz val="11"/>
      <color theme="1"/>
      <name val="Cambria"/>
    </font>
    <font>
      <b/>
      <sz val="11"/>
      <color rgb="FF000000"/>
      <name val="Cambria"/>
    </font>
    <font>
      <b/>
      <sz val="11"/>
      <color rgb="FF0000FF"/>
      <name val="Cambria"/>
    </font>
    <font>
      <b/>
      <sz val="11"/>
      <color theme="5"/>
      <name val="Cambria"/>
    </font>
    <font>
      <sz val="11"/>
      <color rgb="FF000000"/>
      <name val="Cambria"/>
    </font>
    <font>
      <u/>
      <sz val="11"/>
      <color rgb="FF0000FF"/>
      <name val="Cambria"/>
    </font>
    <font>
      <b/>
      <sz val="11"/>
      <color rgb="FFEA4335"/>
      <name val="Cambria"/>
    </font>
    <font>
      <u/>
      <sz val="11"/>
      <color rgb="FF000000"/>
      <name val="Cambria"/>
    </font>
    <font>
      <u/>
      <sz val="11"/>
      <color rgb="FF000000"/>
      <name val="Cambria"/>
    </font>
    <font>
      <u/>
      <sz val="11"/>
      <color rgb="FF000000"/>
      <name val="Cambria"/>
    </font>
    <font>
      <u/>
      <sz val="11"/>
      <color rgb="FF000000"/>
      <name val="Cambria"/>
    </font>
    <font>
      <u/>
      <sz val="11"/>
      <color rgb="FF0000FF"/>
      <name val="Cambria"/>
    </font>
    <font>
      <b/>
      <sz val="11"/>
      <color rgb="FFFF0000"/>
      <name val="Cambria"/>
    </font>
    <font>
      <u/>
      <sz val="11"/>
      <color rgb="FF0000FF"/>
      <name val="Cambria"/>
    </font>
    <font>
      <sz val="11"/>
      <color rgb="FF000000"/>
      <name val="Arial"/>
    </font>
    <font>
      <b/>
      <sz val="10"/>
      <color rgb="FF000000"/>
      <name val="Arial"/>
    </font>
    <font>
      <sz val="10"/>
      <color rgb="FF0000FF"/>
      <name val="Arial"/>
    </font>
    <font>
      <b/>
      <sz val="9"/>
      <color rgb="FF000000"/>
      <name val="Arial"/>
    </font>
    <font>
      <sz val="10"/>
      <color rgb="FF000000"/>
      <name val="Arial"/>
    </font>
    <font>
      <b/>
      <sz val="8"/>
      <color rgb="FF000000"/>
      <name val="Arial"/>
    </font>
    <font>
      <u/>
      <sz val="10"/>
      <color rgb="FF0000FF"/>
      <name val="Arial"/>
    </font>
    <font>
      <b/>
      <sz val="11"/>
      <color rgb="FF000000"/>
      <name val="Arial"/>
    </font>
    <font>
      <sz val="10"/>
      <color theme="1"/>
      <name val="Arial"/>
    </font>
    <font>
      <b/>
      <sz val="10"/>
      <color theme="1"/>
      <name val="Arial"/>
    </font>
    <font>
      <sz val="10"/>
      <color rgb="FFFF0000"/>
      <name val="Arial"/>
    </font>
    <font>
      <sz val="11"/>
      <name val="Cambria"/>
    </font>
    <font>
      <u/>
      <sz val="11"/>
      <color rgb="FF1155CC"/>
      <name val="Cambria"/>
    </font>
  </fonts>
  <fills count="7">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0E0E3"/>
        <bgColor rgb="FFD0E0E3"/>
      </patternFill>
    </fill>
    <fill>
      <patternFill patternType="solid">
        <fgColor rgb="FF000000"/>
        <bgColor rgb="FF000000"/>
      </patternFill>
    </fill>
    <fill>
      <patternFill patternType="solid">
        <fgColor rgb="FF339966"/>
        <bgColor rgb="FF339966"/>
      </patternFill>
    </fill>
  </fills>
  <borders count="2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666666"/>
      </left>
      <right style="thin">
        <color rgb="FF666666"/>
      </right>
      <top/>
      <bottom style="thin">
        <color rgb="FF666666"/>
      </bottom>
      <diagonal/>
    </border>
    <border>
      <left/>
      <right style="thin">
        <color rgb="FF666666"/>
      </right>
      <top/>
      <bottom style="thin">
        <color rgb="FF666666"/>
      </bottom>
      <diagonal/>
    </border>
    <border>
      <left/>
      <right/>
      <top/>
      <bottom style="thin">
        <color rgb="FF666666"/>
      </bottom>
      <diagonal/>
    </border>
    <border>
      <left style="thin">
        <color rgb="FF666666"/>
      </left>
      <right style="thin">
        <color rgb="FF666666"/>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style="thin">
        <color rgb="FF666666"/>
      </right>
      <top/>
      <bottom/>
      <diagonal/>
    </border>
    <border>
      <left/>
      <right style="thin">
        <color rgb="FF666666"/>
      </right>
      <top/>
      <bottom/>
      <diagonal/>
    </border>
    <border>
      <left style="thin">
        <color rgb="FF000000"/>
      </left>
      <right style="thin">
        <color rgb="FF000000"/>
      </right>
      <top/>
      <bottom/>
      <diagonal/>
    </border>
    <border>
      <left style="thin">
        <color rgb="FF000000"/>
      </left>
      <right style="thin">
        <color rgb="FF666666"/>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283">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 fontId="2" fillId="0" borderId="0" xfId="0" applyNumberFormat="1" applyFont="1" applyAlignment="1">
      <alignment horizontal="right" vertical="center" wrapText="1"/>
    </xf>
    <xf numFmtId="4" fontId="3" fillId="0" borderId="0" xfId="0" applyNumberFormat="1"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4" fontId="5" fillId="2" borderId="1" xfId="0" applyNumberFormat="1" applyFont="1" applyFill="1" applyBorder="1" applyAlignment="1">
      <alignment vertical="center"/>
    </xf>
    <xf numFmtId="4" fontId="6" fillId="0" borderId="0" xfId="0" applyNumberFormat="1" applyFont="1" applyAlignment="1">
      <alignment horizontal="right" vertical="center" wrapText="1"/>
    </xf>
    <xf numFmtId="0" fontId="7" fillId="2" borderId="1" xfId="0" applyFont="1" applyFill="1" applyBorder="1" applyAlignment="1">
      <alignment vertical="center"/>
    </xf>
    <xf numFmtId="0" fontId="2" fillId="0" borderId="0" xfId="0" applyFont="1" applyAlignment="1">
      <alignment horizontal="left" vertical="center" wrapText="1"/>
    </xf>
    <xf numFmtId="0" fontId="10" fillId="0" borderId="0" xfId="0" applyFont="1" applyAlignment="1">
      <alignment vertical="center"/>
    </xf>
    <xf numFmtId="0" fontId="8" fillId="0" borderId="9" xfId="0" applyFont="1" applyBorder="1" applyAlignment="1">
      <alignment horizontal="center" vertical="center" wrapText="1"/>
    </xf>
    <xf numFmtId="4" fontId="8" fillId="0" borderId="9" xfId="0" applyNumberFormat="1" applyFont="1" applyBorder="1" applyAlignment="1">
      <alignment horizontal="center" vertical="center" wrapText="1"/>
    </xf>
    <xf numFmtId="0" fontId="10" fillId="3" borderId="9" xfId="0" applyFont="1" applyFill="1" applyBorder="1" applyAlignment="1">
      <alignment vertical="center"/>
    </xf>
    <xf numFmtId="0" fontId="8" fillId="3" borderId="9" xfId="0" applyFont="1" applyFill="1" applyBorder="1" applyAlignment="1">
      <alignment horizontal="left" vertical="center" wrapText="1"/>
    </xf>
    <xf numFmtId="0" fontId="10" fillId="3" borderId="9" xfId="0" applyFont="1" applyFill="1" applyBorder="1" applyAlignment="1">
      <alignment vertical="center" wrapText="1"/>
    </xf>
    <xf numFmtId="0" fontId="10" fillId="3" borderId="9" xfId="0" applyFont="1" applyFill="1" applyBorder="1" applyAlignment="1">
      <alignment horizontal="center" vertical="center"/>
    </xf>
    <xf numFmtId="0" fontId="10" fillId="3" borderId="9" xfId="0" applyFont="1" applyFill="1" applyBorder="1" applyAlignment="1">
      <alignment horizontal="center" vertical="center" wrapText="1"/>
    </xf>
    <xf numFmtId="4" fontId="8" fillId="3" borderId="9" xfId="0" applyNumberFormat="1" applyFont="1" applyFill="1" applyBorder="1" applyAlignment="1">
      <alignment horizontal="right" vertical="center"/>
    </xf>
    <xf numFmtId="4" fontId="10" fillId="3" borderId="9" xfId="0" applyNumberFormat="1" applyFont="1" applyFill="1" applyBorder="1" applyAlignment="1">
      <alignment horizontal="right" vertical="center"/>
    </xf>
    <xf numFmtId="14" fontId="10" fillId="0" borderId="9" xfId="0" applyNumberFormat="1" applyFont="1" applyBorder="1" applyAlignment="1">
      <alignment vertical="center"/>
    </xf>
    <xf numFmtId="0" fontId="10" fillId="0" borderId="9" xfId="0" applyFont="1" applyBorder="1" applyAlignment="1">
      <alignment vertical="center"/>
    </xf>
    <xf numFmtId="0" fontId="12"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4" fontId="8" fillId="0" borderId="9" xfId="0" applyNumberFormat="1" applyFont="1" applyBorder="1" applyAlignment="1">
      <alignment horizontal="right" vertical="center"/>
    </xf>
    <xf numFmtId="4" fontId="10" fillId="0" borderId="9" xfId="0" applyNumberFormat="1" applyFont="1" applyBorder="1" applyAlignment="1">
      <alignment horizontal="right" vertical="center"/>
    </xf>
    <xf numFmtId="0" fontId="13" fillId="0" borderId="9" xfId="0" applyFont="1" applyBorder="1" applyAlignment="1">
      <alignment horizontal="left" vertical="center" wrapText="1"/>
    </xf>
    <xf numFmtId="0" fontId="10" fillId="0" borderId="9" xfId="0" applyFont="1" applyBorder="1" applyAlignment="1">
      <alignment horizontal="left" vertical="center" wrapText="1"/>
    </xf>
    <xf numFmtId="165" fontId="10" fillId="0" borderId="9" xfId="0" applyNumberFormat="1" applyFont="1" applyBorder="1" applyAlignment="1">
      <alignment horizontal="center" vertical="center" wrapText="1"/>
    </xf>
    <xf numFmtId="4" fontId="8" fillId="0" borderId="9" xfId="0" applyNumberFormat="1" applyFont="1" applyBorder="1" applyAlignment="1">
      <alignment horizontal="right" vertical="center" wrapText="1"/>
    </xf>
    <xf numFmtId="4" fontId="10" fillId="0" borderId="9" xfId="0" applyNumberFormat="1" applyFont="1" applyBorder="1" applyAlignment="1">
      <alignment horizontal="right" vertical="center" wrapText="1"/>
    </xf>
    <xf numFmtId="0" fontId="10" fillId="0" borderId="0" xfId="0" applyFont="1" applyAlignment="1">
      <alignment horizontal="center" vertical="center" wrapText="1"/>
    </xf>
    <xf numFmtId="14" fontId="10" fillId="0" borderId="9"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16" fillId="0" borderId="9" xfId="0" applyFont="1" applyBorder="1" applyAlignment="1">
      <alignment horizontal="left" vertical="center" wrapText="1"/>
    </xf>
    <xf numFmtId="167" fontId="10" fillId="0" borderId="9" xfId="0" applyNumberFormat="1" applyFont="1" applyBorder="1" applyAlignment="1">
      <alignment horizontal="center" vertical="center" wrapText="1"/>
    </xf>
    <xf numFmtId="0" fontId="17" fillId="0" borderId="9" xfId="0" applyFont="1" applyBorder="1" applyAlignment="1">
      <alignment horizontal="left" vertical="center" wrapText="1"/>
    </xf>
    <xf numFmtId="0" fontId="14" fillId="0" borderId="9" xfId="0" applyFont="1" applyBorder="1" applyAlignment="1">
      <alignment horizontal="left" vertical="center" wrapText="1"/>
    </xf>
    <xf numFmtId="0" fontId="10" fillId="0" borderId="11" xfId="0" applyFont="1" applyBorder="1" applyAlignment="1">
      <alignment horizontal="center" vertical="center" wrapText="1"/>
    </xf>
    <xf numFmtId="4" fontId="14" fillId="0" borderId="9" xfId="0" applyNumberFormat="1" applyFont="1" applyBorder="1" applyAlignment="1">
      <alignment horizontal="right" vertical="center"/>
    </xf>
    <xf numFmtId="0" fontId="10" fillId="0" borderId="8" xfId="0" applyFont="1" applyBorder="1" applyAlignment="1">
      <alignment horizontal="center" vertical="center" wrapText="1"/>
    </xf>
    <xf numFmtId="0" fontId="12" fillId="0" borderId="9" xfId="0" applyFont="1" applyBorder="1" applyAlignment="1">
      <alignment horizontal="left" vertical="center"/>
    </xf>
    <xf numFmtId="0" fontId="16" fillId="0" borderId="9" xfId="0" applyFont="1" applyBorder="1" applyAlignment="1">
      <alignment horizontal="left" vertical="center"/>
    </xf>
    <xf numFmtId="0" fontId="18" fillId="0" borderId="8" xfId="0" applyFont="1" applyBorder="1" applyAlignment="1">
      <alignment horizontal="left" vertical="center" wrapText="1"/>
    </xf>
    <xf numFmtId="0" fontId="16" fillId="0" borderId="0" xfId="0" applyFont="1" applyAlignment="1">
      <alignment horizontal="left" vertical="center"/>
    </xf>
    <xf numFmtId="0" fontId="16" fillId="0" borderId="5" xfId="0" applyFont="1" applyBorder="1" applyAlignment="1">
      <alignment horizontal="left" vertical="center" wrapText="1"/>
    </xf>
    <xf numFmtId="0" fontId="10" fillId="0" borderId="5" xfId="0" applyFont="1" applyBorder="1" applyAlignment="1">
      <alignment vertical="center"/>
    </xf>
    <xf numFmtId="0" fontId="10" fillId="0" borderId="5" xfId="0" applyFont="1" applyBorder="1" applyAlignment="1">
      <alignment vertical="center" wrapText="1"/>
    </xf>
    <xf numFmtId="4" fontId="10" fillId="0" borderId="5" xfId="0" applyNumberFormat="1" applyFont="1" applyBorder="1" applyAlignment="1">
      <alignment vertical="center"/>
    </xf>
    <xf numFmtId="0" fontId="10" fillId="0" borderId="5" xfId="0" applyFont="1" applyBorder="1" applyAlignment="1">
      <alignment horizontal="center" vertical="center"/>
    </xf>
    <xf numFmtId="0" fontId="3" fillId="0" borderId="12" xfId="0" applyFont="1" applyBorder="1" applyAlignment="1">
      <alignment vertical="center"/>
    </xf>
    <xf numFmtId="14" fontId="3" fillId="0" borderId="5" xfId="0" applyNumberFormat="1" applyFont="1" applyBorder="1" applyAlignment="1">
      <alignment vertical="center"/>
    </xf>
    <xf numFmtId="0" fontId="3" fillId="0" borderId="5" xfId="0" applyFont="1" applyBorder="1" applyAlignment="1">
      <alignment vertical="center"/>
    </xf>
    <xf numFmtId="0" fontId="10" fillId="0" borderId="8" xfId="0" applyFont="1" applyBorder="1" applyAlignment="1">
      <alignment vertical="center"/>
    </xf>
    <xf numFmtId="165" fontId="10" fillId="0" borderId="11" xfId="0" applyNumberFormat="1" applyFont="1" applyBorder="1" applyAlignment="1">
      <alignment horizontal="center" vertical="center" wrapText="1"/>
    </xf>
    <xf numFmtId="0" fontId="10" fillId="0" borderId="11" xfId="0" applyFont="1" applyBorder="1" applyAlignment="1">
      <alignment vertical="center"/>
    </xf>
    <xf numFmtId="4" fontId="8" fillId="0" borderId="11" xfId="0" applyNumberFormat="1" applyFont="1" applyBorder="1" applyAlignment="1">
      <alignment horizontal="right" vertical="center" wrapText="1"/>
    </xf>
    <xf numFmtId="4" fontId="10" fillId="0" borderId="11" xfId="0" applyNumberFormat="1" applyFont="1" applyBorder="1" applyAlignment="1">
      <alignment horizontal="right" vertical="center"/>
    </xf>
    <xf numFmtId="4" fontId="10" fillId="0" borderId="11" xfId="0" applyNumberFormat="1" applyFont="1" applyBorder="1" applyAlignment="1">
      <alignment vertical="center"/>
    </xf>
    <xf numFmtId="14" fontId="3" fillId="0" borderId="11" xfId="0" applyNumberFormat="1" applyFont="1" applyBorder="1" applyAlignment="1">
      <alignment vertical="center"/>
    </xf>
    <xf numFmtId="0" fontId="3" fillId="0" borderId="11" xfId="0" applyFont="1" applyBorder="1" applyAlignment="1">
      <alignment vertical="center"/>
    </xf>
    <xf numFmtId="166" fontId="10" fillId="0" borderId="11" xfId="0" applyNumberFormat="1" applyFont="1" applyBorder="1" applyAlignment="1">
      <alignment horizontal="center" vertical="center" wrapText="1"/>
    </xf>
    <xf numFmtId="0" fontId="10" fillId="0" borderId="11" xfId="0" applyFont="1" applyBorder="1" applyAlignment="1">
      <alignment vertical="center" wrapText="1"/>
    </xf>
    <xf numFmtId="4" fontId="8" fillId="0" borderId="11" xfId="0" applyNumberFormat="1" applyFont="1" applyBorder="1" applyAlignment="1">
      <alignment horizontal="right" vertical="center"/>
    </xf>
    <xf numFmtId="0" fontId="10" fillId="0" borderId="11" xfId="0" applyFont="1" applyBorder="1" applyAlignment="1">
      <alignment horizontal="center" vertical="center"/>
    </xf>
    <xf numFmtId="14" fontId="10" fillId="0" borderId="11" xfId="0" applyNumberFormat="1" applyFont="1" applyBorder="1" applyAlignment="1">
      <alignment vertical="center"/>
    </xf>
    <xf numFmtId="0" fontId="10" fillId="0" borderId="13" xfId="0" applyFont="1" applyBorder="1" applyAlignment="1">
      <alignment vertical="center"/>
    </xf>
    <xf numFmtId="0" fontId="12" fillId="0" borderId="14" xfId="0" applyFont="1" applyBorder="1" applyAlignment="1">
      <alignment horizontal="lef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4" xfId="0" applyFont="1" applyBorder="1" applyAlignment="1">
      <alignment vertical="center" wrapText="1"/>
    </xf>
    <xf numFmtId="4" fontId="8" fillId="0" borderId="14" xfId="0" applyNumberFormat="1" applyFont="1" applyBorder="1" applyAlignment="1">
      <alignment horizontal="right" vertical="center"/>
    </xf>
    <xf numFmtId="4" fontId="10" fillId="0" borderId="14" xfId="0" applyNumberFormat="1" applyFont="1" applyBorder="1" applyAlignment="1">
      <alignment horizontal="right" vertical="center"/>
    </xf>
    <xf numFmtId="0" fontId="10" fillId="0" borderId="14" xfId="0" applyFont="1" applyBorder="1" applyAlignment="1">
      <alignment horizontal="center" vertical="center"/>
    </xf>
    <xf numFmtId="0" fontId="16" fillId="0" borderId="14" xfId="0" applyFont="1" applyBorder="1" applyAlignment="1">
      <alignment horizontal="left" vertical="center"/>
    </xf>
    <xf numFmtId="0" fontId="10" fillId="0" borderId="14" xfId="0" applyFont="1" applyBorder="1" applyAlignment="1">
      <alignment horizontal="left" vertical="center" wrapText="1"/>
    </xf>
    <xf numFmtId="0" fontId="10" fillId="0" borderId="14" xfId="0" applyFont="1" applyBorder="1" applyAlignment="1">
      <alignment horizontal="center" vertical="center" wrapText="1"/>
    </xf>
    <xf numFmtId="165" fontId="10" fillId="0" borderId="14" xfId="0" applyNumberFormat="1" applyFont="1" applyBorder="1" applyAlignment="1">
      <alignment horizontal="center" vertical="center" wrapText="1"/>
    </xf>
    <xf numFmtId="4" fontId="8" fillId="0" borderId="14" xfId="0" applyNumberFormat="1" applyFont="1" applyBorder="1" applyAlignment="1">
      <alignment horizontal="right" vertical="center" wrapText="1"/>
    </xf>
    <xf numFmtId="4" fontId="10" fillId="0" borderId="14" xfId="0" applyNumberFormat="1" applyFont="1" applyBorder="1" applyAlignment="1">
      <alignment horizontal="right" vertical="center" wrapText="1"/>
    </xf>
    <xf numFmtId="0" fontId="10" fillId="0" borderId="14" xfId="0" applyFont="1" applyBorder="1" applyAlignment="1">
      <alignment horizontal="left" vertical="center"/>
    </xf>
    <xf numFmtId="0" fontId="10" fillId="0" borderId="16" xfId="0" applyFont="1" applyBorder="1" applyAlignment="1">
      <alignment vertical="center"/>
    </xf>
    <xf numFmtId="0" fontId="12" fillId="0" borderId="17" xfId="0" applyFont="1" applyBorder="1" applyAlignment="1">
      <alignment horizontal="left" vertical="center"/>
    </xf>
    <xf numFmtId="0" fontId="10" fillId="0" borderId="17" xfId="0" applyFont="1" applyBorder="1" applyAlignment="1">
      <alignment vertical="center"/>
    </xf>
    <xf numFmtId="0" fontId="10" fillId="0" borderId="17" xfId="0" applyFont="1" applyBorder="1" applyAlignment="1">
      <alignment vertical="center" wrapText="1"/>
    </xf>
    <xf numFmtId="4" fontId="8" fillId="0" borderId="17" xfId="0" applyNumberFormat="1" applyFont="1" applyBorder="1" applyAlignment="1">
      <alignment horizontal="right" vertical="center"/>
    </xf>
    <xf numFmtId="4" fontId="10" fillId="0" borderId="17" xfId="0" applyNumberFormat="1" applyFont="1" applyBorder="1" applyAlignment="1">
      <alignment horizontal="right" vertical="center"/>
    </xf>
    <xf numFmtId="0" fontId="10" fillId="0" borderId="17" xfId="0" applyFont="1" applyBorder="1" applyAlignment="1">
      <alignment horizontal="center" vertical="center"/>
    </xf>
    <xf numFmtId="0" fontId="10" fillId="0" borderId="18" xfId="0" applyFont="1" applyBorder="1" applyAlignment="1">
      <alignment vertical="center"/>
    </xf>
    <xf numFmtId="0" fontId="10" fillId="0" borderId="19" xfId="0" applyFont="1" applyBorder="1" applyAlignment="1">
      <alignment horizontal="left" vertical="center" wrapText="1"/>
    </xf>
    <xf numFmtId="0" fontId="10" fillId="0" borderId="19" xfId="0" applyFont="1" applyBorder="1" applyAlignment="1">
      <alignment horizontal="center" vertical="center" wrapText="1"/>
    </xf>
    <xf numFmtId="165" fontId="10" fillId="0" borderId="19" xfId="0" applyNumberFormat="1" applyFont="1" applyBorder="1" applyAlignment="1">
      <alignment horizontal="center" vertical="center" wrapText="1"/>
    </xf>
    <xf numFmtId="4" fontId="8" fillId="0" borderId="19" xfId="0" applyNumberFormat="1" applyFont="1" applyBorder="1" applyAlignment="1">
      <alignment horizontal="right" vertical="center" wrapText="1"/>
    </xf>
    <xf numFmtId="4" fontId="10" fillId="0" borderId="19" xfId="0" applyNumberFormat="1" applyFont="1" applyBorder="1" applyAlignment="1">
      <alignment horizontal="right" vertical="center" wrapText="1"/>
    </xf>
    <xf numFmtId="0" fontId="14" fillId="0" borderId="9" xfId="0" applyFont="1" applyBorder="1" applyAlignment="1">
      <alignment horizontal="left" vertical="center"/>
    </xf>
    <xf numFmtId="0" fontId="10" fillId="0" borderId="9" xfId="0" quotePrefix="1" applyFont="1" applyBorder="1" applyAlignment="1">
      <alignment horizontal="center" vertical="center" wrapText="1"/>
    </xf>
    <xf numFmtId="0" fontId="14" fillId="0" borderId="11" xfId="0" applyFont="1" applyBorder="1" applyAlignment="1">
      <alignment horizontal="left" vertical="center" wrapText="1"/>
    </xf>
    <xf numFmtId="4" fontId="14" fillId="0" borderId="8" xfId="0" applyNumberFormat="1" applyFont="1" applyBorder="1" applyAlignment="1">
      <alignment horizontal="right" vertical="center"/>
    </xf>
    <xf numFmtId="0" fontId="14" fillId="0" borderId="2" xfId="0" applyFont="1" applyBorder="1" applyAlignment="1">
      <alignment horizontal="left" vertical="center" wrapText="1"/>
    </xf>
    <xf numFmtId="0" fontId="10" fillId="0" borderId="2" xfId="0" applyFont="1" applyBorder="1" applyAlignment="1">
      <alignment horizontal="center" vertical="center" wrapText="1"/>
    </xf>
    <xf numFmtId="165" fontId="10" fillId="0" borderId="2" xfId="0" applyNumberFormat="1" applyFont="1" applyBorder="1" applyAlignment="1">
      <alignment horizontal="center" vertical="center" wrapText="1"/>
    </xf>
    <xf numFmtId="4" fontId="8" fillId="0" borderId="2" xfId="0" applyNumberFormat="1" applyFont="1" applyBorder="1" applyAlignment="1">
      <alignment horizontal="right" vertical="center" wrapText="1"/>
    </xf>
    <xf numFmtId="166" fontId="10" fillId="0" borderId="9" xfId="0" applyNumberFormat="1" applyFont="1" applyBorder="1" applyAlignment="1">
      <alignment vertical="center"/>
    </xf>
    <xf numFmtId="0" fontId="10" fillId="0" borderId="11" xfId="0" applyFont="1" applyBorder="1" applyAlignment="1">
      <alignment horizontal="left" vertical="center" wrapText="1"/>
    </xf>
    <xf numFmtId="0" fontId="12" fillId="0" borderId="5" xfId="0" applyFont="1" applyBorder="1" applyAlignment="1">
      <alignment horizontal="left" vertical="center" wrapText="1"/>
    </xf>
    <xf numFmtId="0" fontId="16" fillId="0" borderId="11" xfId="0" applyFont="1" applyBorder="1" applyAlignment="1">
      <alignment horizontal="left" vertical="center"/>
    </xf>
    <xf numFmtId="0" fontId="10" fillId="0" borderId="20" xfId="0" applyFont="1" applyBorder="1" applyAlignment="1">
      <alignment vertical="center"/>
    </xf>
    <xf numFmtId="0" fontId="16" fillId="0" borderId="5" xfId="0" applyFont="1" applyBorder="1" applyAlignment="1">
      <alignment horizontal="left" vertical="center"/>
    </xf>
    <xf numFmtId="0" fontId="10" fillId="0" borderId="5" xfId="0" applyFont="1" applyBorder="1" applyAlignment="1">
      <alignment horizontal="center" vertical="center" wrapText="1"/>
    </xf>
    <xf numFmtId="165" fontId="10" fillId="0" borderId="5" xfId="0" applyNumberFormat="1" applyFont="1" applyBorder="1" applyAlignment="1">
      <alignment horizontal="center" vertical="center" wrapText="1"/>
    </xf>
    <xf numFmtId="4" fontId="8" fillId="0" borderId="5" xfId="0" applyNumberFormat="1" applyFont="1" applyBorder="1" applyAlignment="1">
      <alignment horizontal="right" vertical="center" wrapText="1"/>
    </xf>
    <xf numFmtId="4" fontId="10" fillId="0" borderId="5" xfId="0" applyNumberFormat="1" applyFont="1" applyBorder="1" applyAlignment="1">
      <alignment horizontal="right" vertical="center"/>
    </xf>
    <xf numFmtId="166" fontId="10" fillId="0" borderId="5" xfId="0" applyNumberFormat="1" applyFont="1" applyBorder="1" applyAlignment="1">
      <alignment horizontal="center" vertical="center" wrapText="1"/>
    </xf>
    <xf numFmtId="0" fontId="20" fillId="0" borderId="5" xfId="0" applyFont="1" applyBorder="1" applyAlignment="1">
      <alignment horizontal="left" vertical="center" wrapText="1"/>
    </xf>
    <xf numFmtId="0" fontId="21" fillId="0" borderId="11" xfId="0" applyFont="1" applyBorder="1" applyAlignment="1">
      <alignment horizontal="left" vertical="center" wrapText="1"/>
    </xf>
    <xf numFmtId="0" fontId="16" fillId="0" borderId="11" xfId="0" applyFont="1" applyBorder="1" applyAlignment="1">
      <alignment horizontal="left" vertical="center" wrapText="1"/>
    </xf>
    <xf numFmtId="0" fontId="12" fillId="0" borderId="11" xfId="0" applyFont="1" applyBorder="1" applyAlignment="1">
      <alignment horizontal="left" vertical="center" wrapText="1"/>
    </xf>
    <xf numFmtId="165" fontId="10" fillId="0" borderId="5" xfId="0" applyNumberFormat="1" applyFont="1" applyBorder="1" applyAlignment="1">
      <alignment vertical="center"/>
    </xf>
    <xf numFmtId="165" fontId="10" fillId="0" borderId="5" xfId="0" applyNumberFormat="1" applyFont="1" applyBorder="1" applyAlignment="1">
      <alignment vertical="center" wrapText="1"/>
    </xf>
    <xf numFmtId="166" fontId="3" fillId="0" borderId="5" xfId="0" applyNumberFormat="1" applyFont="1" applyBorder="1" applyAlignment="1">
      <alignment vertical="center"/>
    </xf>
    <xf numFmtId="165" fontId="10" fillId="0" borderId="11" xfId="0" applyNumberFormat="1" applyFont="1" applyBorder="1" applyAlignment="1">
      <alignment vertical="center"/>
    </xf>
    <xf numFmtId="165" fontId="10" fillId="0" borderId="11" xfId="0" applyNumberFormat="1" applyFont="1" applyBorder="1" applyAlignment="1">
      <alignment vertical="center" wrapText="1"/>
    </xf>
    <xf numFmtId="166" fontId="3" fillId="0" borderId="11" xfId="0" applyNumberFormat="1" applyFont="1" applyBorder="1" applyAlignment="1">
      <alignment vertical="center"/>
    </xf>
    <xf numFmtId="165" fontId="10" fillId="0" borderId="9" xfId="0" applyNumberFormat="1" applyFont="1" applyBorder="1" applyAlignment="1">
      <alignment vertical="center"/>
    </xf>
    <xf numFmtId="167" fontId="10"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14" fontId="10" fillId="0" borderId="11" xfId="0" applyNumberFormat="1" applyFont="1" applyBorder="1" applyAlignment="1">
      <alignment horizontal="right" vertical="center"/>
    </xf>
    <xf numFmtId="166" fontId="10" fillId="0" borderId="11" xfId="0" applyNumberFormat="1" applyFont="1" applyBorder="1" applyAlignment="1">
      <alignment horizontal="right" vertical="center"/>
    </xf>
    <xf numFmtId="0" fontId="10" fillId="0" borderId="9" xfId="0" applyFont="1" applyBorder="1" applyAlignment="1">
      <alignment horizontal="left" vertical="center"/>
    </xf>
    <xf numFmtId="0" fontId="14" fillId="0" borderId="9" xfId="0" applyFont="1" applyBorder="1" applyAlignment="1">
      <alignment vertical="center"/>
    </xf>
    <xf numFmtId="0" fontId="14" fillId="0" borderId="9" xfId="0" applyFont="1" applyBorder="1" applyAlignment="1">
      <alignment vertical="center" wrapText="1"/>
    </xf>
    <xf numFmtId="4" fontId="11" fillId="0" borderId="9" xfId="0" applyNumberFormat="1" applyFont="1" applyBorder="1" applyAlignment="1">
      <alignment horizontal="right" vertical="center"/>
    </xf>
    <xf numFmtId="0" fontId="14" fillId="0" borderId="0" xfId="0" applyFont="1" applyAlignment="1">
      <alignment vertical="center"/>
    </xf>
    <xf numFmtId="14" fontId="14" fillId="0" borderId="9" xfId="0" applyNumberFormat="1" applyFont="1" applyBorder="1" applyAlignment="1">
      <alignment vertical="center"/>
    </xf>
    <xf numFmtId="0" fontId="10" fillId="0" borderId="5" xfId="0" applyFont="1" applyBorder="1" applyAlignment="1">
      <alignment horizontal="left" vertical="center" wrapText="1"/>
    </xf>
    <xf numFmtId="4" fontId="8" fillId="0" borderId="5" xfId="0" applyNumberFormat="1" applyFont="1" applyBorder="1" applyAlignment="1">
      <alignment horizontal="right" vertical="center"/>
    </xf>
    <xf numFmtId="0" fontId="14" fillId="0" borderId="0" xfId="0" applyFont="1" applyAlignment="1">
      <alignment horizontal="left" vertical="center"/>
    </xf>
    <xf numFmtId="0" fontId="10" fillId="0" borderId="8" xfId="0" applyFont="1" applyBorder="1" applyAlignment="1">
      <alignment horizontal="left" vertical="center" wrapText="1"/>
    </xf>
    <xf numFmtId="0" fontId="22"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0" fontId="16" fillId="0" borderId="8" xfId="0" applyFont="1" applyBorder="1" applyAlignment="1">
      <alignment horizontal="left" vertical="center" wrapText="1"/>
    </xf>
    <xf numFmtId="0" fontId="14" fillId="0" borderId="5" xfId="0" applyFont="1" applyBorder="1" applyAlignment="1">
      <alignment horizontal="left" vertical="center" wrapText="1"/>
    </xf>
    <xf numFmtId="0" fontId="14" fillId="0" borderId="12" xfId="0" applyFont="1" applyBorder="1" applyAlignment="1">
      <alignment horizontal="left" vertical="center" wrapText="1"/>
    </xf>
    <xf numFmtId="4" fontId="14" fillId="0" borderId="20" xfId="0" applyNumberFormat="1" applyFont="1" applyBorder="1" applyAlignment="1">
      <alignment horizontal="right" vertical="center"/>
    </xf>
    <xf numFmtId="4" fontId="10" fillId="0" borderId="2" xfId="0" applyNumberFormat="1" applyFont="1" applyBorder="1" applyAlignment="1">
      <alignment horizontal="right" vertical="center" wrapText="1"/>
    </xf>
    <xf numFmtId="0" fontId="10" fillId="0" borderId="20" xfId="0" applyFont="1" applyBorder="1" applyAlignment="1">
      <alignment horizontal="center" vertical="center" wrapText="1"/>
    </xf>
    <xf numFmtId="165" fontId="10" fillId="0" borderId="8" xfId="0" applyNumberFormat="1" applyFont="1" applyBorder="1" applyAlignment="1">
      <alignment horizontal="center" vertical="center" wrapText="1"/>
    </xf>
    <xf numFmtId="4" fontId="8" fillId="0" borderId="8" xfId="0" applyNumberFormat="1" applyFont="1" applyBorder="1" applyAlignment="1">
      <alignment horizontal="right" vertical="center" wrapText="1"/>
    </xf>
    <xf numFmtId="4" fontId="10" fillId="0" borderId="8" xfId="0" applyNumberFormat="1" applyFont="1" applyBorder="1" applyAlignment="1">
      <alignment horizontal="right" vertical="center" wrapText="1"/>
    </xf>
    <xf numFmtId="4" fontId="10" fillId="0" borderId="8" xfId="0" applyNumberFormat="1" applyFont="1" applyBorder="1" applyAlignment="1">
      <alignment horizontal="right" vertical="center"/>
    </xf>
    <xf numFmtId="0" fontId="10" fillId="0" borderId="0" xfId="0" applyFont="1" applyAlignment="1">
      <alignment horizontal="left" vertical="center"/>
    </xf>
    <xf numFmtId="0" fontId="10" fillId="0" borderId="0" xfId="0" applyFont="1" applyAlignment="1">
      <alignment vertical="center" wrapText="1"/>
    </xf>
    <xf numFmtId="0" fontId="14" fillId="0" borderId="8" xfId="0" applyFont="1" applyBorder="1" applyAlignment="1">
      <alignment vertical="center" wrapText="1"/>
    </xf>
    <xf numFmtId="14" fontId="10" fillId="0" borderId="5" xfId="0" applyNumberFormat="1" applyFont="1" applyBorder="1" applyAlignment="1">
      <alignment vertical="center"/>
    </xf>
    <xf numFmtId="4" fontId="10" fillId="0" borderId="5" xfId="0" applyNumberFormat="1" applyFont="1" applyBorder="1" applyAlignment="1">
      <alignment horizontal="right" vertical="center" wrapText="1"/>
    </xf>
    <xf numFmtId="4" fontId="14" fillId="0" borderId="11" xfId="0" applyNumberFormat="1" applyFont="1" applyBorder="1" applyAlignment="1">
      <alignment horizontal="right" vertical="center" wrapText="1"/>
    </xf>
    <xf numFmtId="4" fontId="10" fillId="0" borderId="11" xfId="0" applyNumberFormat="1" applyFont="1" applyBorder="1" applyAlignment="1">
      <alignment horizontal="center" vertical="center" wrapText="1"/>
    </xf>
    <xf numFmtId="4" fontId="8" fillId="0" borderId="21" xfId="0" applyNumberFormat="1" applyFont="1" applyBorder="1" applyAlignment="1">
      <alignment horizontal="right" vertical="center" wrapText="1"/>
    </xf>
    <xf numFmtId="4" fontId="10" fillId="0" borderId="11" xfId="0" applyNumberFormat="1" applyFont="1" applyBorder="1" applyAlignment="1">
      <alignment horizontal="right" vertical="center" wrapText="1"/>
    </xf>
    <xf numFmtId="0" fontId="10" fillId="3" borderId="1" xfId="0" applyFont="1" applyFill="1" applyBorder="1" applyAlignment="1">
      <alignment vertical="center"/>
    </xf>
    <xf numFmtId="14" fontId="10" fillId="3" borderId="9" xfId="0" applyNumberFormat="1" applyFont="1" applyFill="1" applyBorder="1" applyAlignment="1">
      <alignment vertical="center"/>
    </xf>
    <xf numFmtId="0" fontId="14" fillId="0" borderId="9" xfId="0" applyFont="1" applyBorder="1" applyAlignment="1">
      <alignment horizontal="center" vertical="center"/>
    </xf>
    <xf numFmtId="4" fontId="14" fillId="0" borderId="9" xfId="0" applyNumberFormat="1" applyFont="1" applyBorder="1" applyAlignment="1">
      <alignment horizontal="left" vertical="center" wrapText="1"/>
    </xf>
    <xf numFmtId="0" fontId="10" fillId="0" borderId="9" xfId="0" quotePrefix="1" applyFont="1" applyBorder="1" applyAlignment="1">
      <alignment horizontal="left" vertical="center" wrapText="1"/>
    </xf>
    <xf numFmtId="0" fontId="12" fillId="3" borderId="9" xfId="0" applyFont="1" applyFill="1" applyBorder="1" applyAlignment="1">
      <alignment horizontal="left" vertical="center" wrapText="1"/>
    </xf>
    <xf numFmtId="0" fontId="8" fillId="3" borderId="9" xfId="0" applyFont="1" applyFill="1" applyBorder="1" applyAlignment="1">
      <alignment horizontal="left" vertical="center"/>
    </xf>
    <xf numFmtId="0" fontId="8" fillId="4" borderId="9" xfId="0" applyFont="1" applyFill="1" applyBorder="1" applyAlignment="1">
      <alignment vertical="center"/>
    </xf>
    <xf numFmtId="0" fontId="8" fillId="4" borderId="9" xfId="0" applyFont="1" applyFill="1" applyBorder="1" applyAlignment="1">
      <alignment horizontal="left" vertical="center"/>
    </xf>
    <xf numFmtId="0" fontId="8" fillId="4" borderId="9" xfId="0" applyFont="1" applyFill="1" applyBorder="1" applyAlignment="1">
      <alignment vertical="center" wrapText="1"/>
    </xf>
    <xf numFmtId="0" fontId="8" fillId="4" borderId="9" xfId="0" applyFont="1" applyFill="1" applyBorder="1" applyAlignment="1">
      <alignment horizontal="center" vertical="center"/>
    </xf>
    <xf numFmtId="0" fontId="8" fillId="4" borderId="9" xfId="0" applyFont="1" applyFill="1" applyBorder="1" applyAlignment="1">
      <alignment horizontal="center" vertical="center" wrapText="1"/>
    </xf>
    <xf numFmtId="4" fontId="8" fillId="4" borderId="9" xfId="0" applyNumberFormat="1" applyFont="1" applyFill="1" applyBorder="1" applyAlignment="1">
      <alignment horizontal="right" vertical="center"/>
    </xf>
    <xf numFmtId="0" fontId="10" fillId="0" borderId="0" xfId="0" applyFont="1" applyAlignment="1">
      <alignment horizontal="center" vertical="center"/>
    </xf>
    <xf numFmtId="4" fontId="8" fillId="0" borderId="0" xfId="0" applyNumberFormat="1" applyFont="1" applyAlignment="1">
      <alignment horizontal="right" vertical="center"/>
    </xf>
    <xf numFmtId="4" fontId="10" fillId="0" borderId="0" xfId="0" applyNumberFormat="1" applyFont="1" applyAlignment="1">
      <alignment horizontal="right" vertical="center"/>
    </xf>
    <xf numFmtId="4" fontId="10" fillId="0" borderId="0" xfId="0" applyNumberFormat="1" applyFont="1" applyAlignment="1">
      <alignment horizontal="left" vertical="center"/>
    </xf>
    <xf numFmtId="0" fontId="10" fillId="2" borderId="1" xfId="0" applyFont="1" applyFill="1" applyBorder="1" applyAlignment="1">
      <alignment horizontal="left" vertical="center"/>
    </xf>
    <xf numFmtId="0" fontId="10" fillId="2" borderId="1" xfId="0" applyFont="1" applyFill="1" applyBorder="1" applyAlignment="1">
      <alignment vertical="center"/>
    </xf>
    <xf numFmtId="0" fontId="10" fillId="2" borderId="1" xfId="0" applyFont="1" applyFill="1" applyBorder="1" applyAlignment="1">
      <alignment horizontal="center" vertical="center" wrapText="1"/>
    </xf>
    <xf numFmtId="4" fontId="8" fillId="2" borderId="1" xfId="0" applyNumberFormat="1" applyFont="1" applyFill="1" applyBorder="1" applyAlignment="1">
      <alignment horizontal="right" vertical="center"/>
    </xf>
    <xf numFmtId="4" fontId="10" fillId="2" borderId="1" xfId="0" applyNumberFormat="1" applyFont="1" applyFill="1" applyBorder="1" applyAlignment="1">
      <alignment horizontal="left" vertical="center"/>
    </xf>
    <xf numFmtId="14" fontId="10" fillId="0" borderId="11" xfId="0" applyNumberFormat="1" applyFont="1" applyBorder="1" applyAlignment="1">
      <alignment horizontal="center" vertical="center" wrapText="1"/>
    </xf>
    <xf numFmtId="0" fontId="14" fillId="0" borderId="0" xfId="0" applyFont="1" applyAlignment="1">
      <alignment horizontal="left" vertical="center" wrapText="1"/>
    </xf>
    <xf numFmtId="0" fontId="8" fillId="3" borderId="9" xfId="0" applyFont="1" applyFill="1" applyBorder="1" applyAlignment="1">
      <alignment vertical="center"/>
    </xf>
    <xf numFmtId="0" fontId="8" fillId="3" borderId="9" xfId="0" applyFont="1" applyFill="1" applyBorder="1" applyAlignment="1">
      <alignment vertical="center" wrapText="1"/>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4" fillId="2" borderId="1" xfId="0" applyFont="1" applyFill="1" applyBorder="1"/>
    <xf numFmtId="0" fontId="25" fillId="2" borderId="1" xfId="0" applyFont="1" applyFill="1" applyBorder="1" applyAlignment="1">
      <alignment horizontal="center" vertical="center"/>
    </xf>
    <xf numFmtId="0" fontId="26"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4" fillId="5" borderId="1" xfId="0" applyFont="1" applyFill="1" applyBorder="1" applyAlignment="1">
      <alignment vertical="center"/>
    </xf>
    <xf numFmtId="0" fontId="28" fillId="2" borderId="1" xfId="0" applyFont="1" applyFill="1" applyBorder="1" applyAlignment="1">
      <alignment vertical="center" wrapText="1"/>
    </xf>
    <xf numFmtId="0" fontId="29" fillId="2" borderId="1" xfId="0" applyFont="1" applyFill="1" applyBorder="1" applyAlignment="1">
      <alignment horizontal="center" vertical="center"/>
    </xf>
    <xf numFmtId="0" fontId="24" fillId="2" borderId="1" xfId="0" applyFont="1" applyFill="1" applyBorder="1" applyAlignment="1">
      <alignment vertical="center"/>
    </xf>
    <xf numFmtId="0" fontId="24" fillId="2" borderId="1" xfId="0" applyFont="1" applyFill="1" applyBorder="1" applyAlignment="1">
      <alignment vertical="center" wrapText="1"/>
    </xf>
    <xf numFmtId="0" fontId="24" fillId="0" borderId="0" xfId="0" applyFont="1" applyAlignment="1">
      <alignment vertical="center"/>
    </xf>
    <xf numFmtId="0" fontId="25" fillId="2" borderId="1" xfId="0" applyFont="1" applyFill="1" applyBorder="1" applyAlignment="1">
      <alignment vertical="center" wrapText="1"/>
    </xf>
    <xf numFmtId="0" fontId="28" fillId="2" borderId="1" xfId="0" applyFont="1" applyFill="1" applyBorder="1" applyAlignment="1">
      <alignment horizontal="center" vertical="center"/>
    </xf>
    <xf numFmtId="0" fontId="28" fillId="6" borderId="1" xfId="0" applyFont="1" applyFill="1" applyBorder="1" applyAlignment="1">
      <alignment vertical="center" wrapText="1"/>
    </xf>
    <xf numFmtId="0" fontId="30" fillId="2" borderId="1" xfId="0" applyFont="1" applyFill="1" applyBorder="1" applyAlignment="1">
      <alignment vertical="center" wrapText="1"/>
    </xf>
    <xf numFmtId="0" fontId="31" fillId="2" borderId="1" xfId="0" applyFont="1" applyFill="1" applyBorder="1" applyAlignment="1">
      <alignment vertical="center" wrapText="1"/>
    </xf>
    <xf numFmtId="0" fontId="24" fillId="0" borderId="0" xfId="0" applyFont="1" applyAlignment="1">
      <alignment horizontal="center" vertical="center"/>
    </xf>
    <xf numFmtId="0" fontId="24" fillId="0" borderId="0" xfId="0" applyFont="1" applyAlignment="1">
      <alignment vertical="center" wrapText="1"/>
    </xf>
    <xf numFmtId="0" fontId="24" fillId="0" borderId="0" xfId="0" applyFont="1"/>
    <xf numFmtId="0" fontId="32" fillId="0" borderId="0" xfId="0" applyFont="1" applyAlignment="1">
      <alignment horizontal="center" vertical="center"/>
    </xf>
    <xf numFmtId="0" fontId="32" fillId="0" borderId="0" xfId="0" applyFont="1" applyAlignment="1">
      <alignment vertical="center" wrapText="1"/>
    </xf>
    <xf numFmtId="0" fontId="32" fillId="0" borderId="0" xfId="0" applyFont="1" applyAlignment="1">
      <alignment vertical="center"/>
    </xf>
    <xf numFmtId="0" fontId="32" fillId="0" borderId="0" xfId="0" applyFont="1"/>
    <xf numFmtId="0" fontId="32" fillId="0" borderId="0" xfId="0" applyFont="1" applyAlignment="1">
      <alignment vertical="top"/>
    </xf>
    <xf numFmtId="0" fontId="33" fillId="0" borderId="27" xfId="0" applyFont="1" applyBorder="1" applyAlignment="1">
      <alignment vertical="center" wrapText="1"/>
    </xf>
    <xf numFmtId="0" fontId="33" fillId="0" borderId="27" xfId="0" applyFont="1" applyBorder="1" applyAlignment="1">
      <alignment horizontal="center" wrapText="1"/>
    </xf>
    <xf numFmtId="0" fontId="34" fillId="0" borderId="27" xfId="0" applyFont="1" applyBorder="1" applyAlignment="1">
      <alignment vertical="center" wrapText="1"/>
    </xf>
    <xf numFmtId="0" fontId="32" fillId="0" borderId="27" xfId="0" applyFont="1" applyBorder="1" applyAlignment="1">
      <alignment horizontal="center" wrapText="1"/>
    </xf>
    <xf numFmtId="0" fontId="32" fillId="0" borderId="27" xfId="0" applyFont="1" applyBorder="1" applyAlignment="1">
      <alignment vertical="center" wrapText="1"/>
    </xf>
    <xf numFmtId="0" fontId="32" fillId="0" borderId="0" xfId="0" applyFont="1" applyAlignment="1">
      <alignment horizontal="center" wrapText="1"/>
    </xf>
    <xf numFmtId="165" fontId="10" fillId="0" borderId="2" xfId="0" applyNumberFormat="1" applyFont="1" applyBorder="1" applyAlignment="1">
      <alignment horizontal="center" vertical="center" wrapText="1"/>
    </xf>
    <xf numFmtId="0" fontId="9" fillId="0" borderId="20" xfId="0" applyFont="1" applyBorder="1"/>
    <xf numFmtId="0" fontId="9" fillId="0" borderId="8" xfId="0" applyFont="1" applyBorder="1"/>
    <xf numFmtId="0" fontId="14" fillId="0" borderId="20" xfId="0" applyFont="1" applyBorder="1" applyAlignment="1">
      <alignment horizontal="center" vertical="center" wrapText="1"/>
    </xf>
    <xf numFmtId="0" fontId="14" fillId="0" borderId="20" xfId="0" applyFont="1" applyBorder="1" applyAlignment="1">
      <alignment vertical="center" wrapText="1"/>
    </xf>
    <xf numFmtId="0" fontId="14" fillId="0" borderId="20" xfId="0" applyFont="1" applyBorder="1" applyAlignment="1">
      <alignment horizontal="left" vertical="center" wrapText="1"/>
    </xf>
    <xf numFmtId="0" fontId="10" fillId="0" borderId="2" xfId="0" applyFont="1" applyBorder="1" applyAlignment="1">
      <alignment horizontal="center" vertical="center" wrapText="1"/>
    </xf>
    <xf numFmtId="4" fontId="8"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0" fillId="0" borderId="2" xfId="0" applyFont="1" applyBorder="1" applyAlignment="1">
      <alignment vertical="center"/>
    </xf>
    <xf numFmtId="167" fontId="10" fillId="0" borderId="2"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9" fillId="0" borderId="11" xfId="0" applyFont="1" applyBorder="1"/>
    <xf numFmtId="0" fontId="10" fillId="0" borderId="20" xfId="0" applyFont="1" applyBorder="1" applyAlignment="1">
      <alignment horizontal="left" vertical="center" wrapText="1"/>
    </xf>
    <xf numFmtId="0" fontId="10" fillId="0" borderId="2" xfId="0" applyFont="1" applyBorder="1" applyAlignment="1">
      <alignment horizontal="left" vertical="center" wrapText="1"/>
    </xf>
    <xf numFmtId="0" fontId="14" fillId="2" borderId="22" xfId="0" applyFont="1" applyFill="1" applyBorder="1" applyAlignment="1">
      <alignment horizontal="center" vertical="center"/>
    </xf>
    <xf numFmtId="0" fontId="9" fillId="0" borderId="23" xfId="0" applyFont="1" applyBorder="1"/>
    <xf numFmtId="0" fontId="14" fillId="2" borderId="22" xfId="0" applyFont="1" applyFill="1" applyBorder="1" applyAlignment="1">
      <alignment horizontal="center" vertical="center" wrapText="1"/>
    </xf>
    <xf numFmtId="0" fontId="9" fillId="0" borderId="24" xfId="0" applyFont="1" applyBorder="1"/>
    <xf numFmtId="0" fontId="8" fillId="0" borderId="0" xfId="0" applyFont="1" applyAlignment="1">
      <alignment horizontal="center" vertical="center"/>
    </xf>
    <xf numFmtId="0" fontId="0" fillId="0" borderId="0" xfId="0"/>
    <xf numFmtId="0" fontId="8"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1" fillId="2" borderId="22" xfId="0" applyFont="1" applyFill="1" applyBorder="1" applyAlignment="1">
      <alignment horizontal="center" vertical="center"/>
    </xf>
    <xf numFmtId="165" fontId="10" fillId="0" borderId="12" xfId="0" applyNumberFormat="1" applyFont="1" applyBorder="1" applyAlignment="1">
      <alignment horizontal="center" vertical="center" wrapText="1"/>
    </xf>
    <xf numFmtId="0" fontId="23" fillId="0" borderId="2" xfId="0" applyFont="1" applyBorder="1" applyAlignment="1">
      <alignment horizontal="left" vertical="center" wrapText="1"/>
    </xf>
    <xf numFmtId="0" fontId="11" fillId="2" borderId="22" xfId="0" applyFont="1" applyFill="1" applyBorder="1" applyAlignment="1">
      <alignment horizontal="center" vertical="center" wrapText="1"/>
    </xf>
    <xf numFmtId="4" fontId="11" fillId="2" borderId="22" xfId="0" applyNumberFormat="1" applyFont="1" applyFill="1" applyBorder="1" applyAlignment="1">
      <alignment horizontal="left" vertical="center"/>
    </xf>
    <xf numFmtId="4" fontId="14" fillId="2" borderId="22" xfId="0" applyNumberFormat="1" applyFont="1" applyFill="1" applyBorder="1" applyAlignment="1">
      <alignment horizontal="left" vertical="center"/>
    </xf>
    <xf numFmtId="0" fontId="19" fillId="0" borderId="2" xfId="0" applyFont="1" applyBorder="1" applyAlignment="1">
      <alignment horizontal="left" vertical="center" wrapText="1"/>
    </xf>
    <xf numFmtId="0" fontId="10" fillId="0" borderId="12" xfId="0" applyFont="1" applyBorder="1" applyAlignment="1">
      <alignment vertical="center"/>
    </xf>
    <xf numFmtId="4" fontId="8" fillId="0" borderId="12" xfId="0" applyNumberFormat="1" applyFont="1" applyBorder="1" applyAlignment="1">
      <alignment horizontal="right" vertical="center" wrapText="1"/>
    </xf>
    <xf numFmtId="0" fontId="10" fillId="0" borderId="12" xfId="0" applyFont="1" applyBorder="1" applyAlignment="1">
      <alignment horizontal="center" vertical="center" wrapText="1"/>
    </xf>
    <xf numFmtId="0" fontId="10" fillId="0" borderId="20" xfId="0" applyFont="1" applyBorder="1" applyAlignment="1">
      <alignment vertical="center"/>
    </xf>
    <xf numFmtId="0" fontId="10" fillId="0" borderId="12" xfId="0" applyFont="1" applyBorder="1" applyAlignment="1">
      <alignment horizontal="left" vertical="center" wrapText="1"/>
    </xf>
    <xf numFmtId="0" fontId="8"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xf numFmtId="0" fontId="9" fillId="0" borderId="5" xfId="0" applyFont="1" applyBorder="1"/>
    <xf numFmtId="0" fontId="8" fillId="0" borderId="6" xfId="0" applyFont="1" applyBorder="1" applyAlignment="1">
      <alignment horizontal="center" vertical="center" wrapText="1"/>
    </xf>
    <xf numFmtId="0" fontId="9" fillId="0" borderId="7" xfId="0" applyFont="1" applyBorder="1"/>
    <xf numFmtId="0" fontId="9" fillId="0" borderId="10" xfId="0" applyFont="1" applyBorder="1"/>
    <xf numFmtId="4" fontId="8" fillId="0" borderId="3" xfId="0" applyNumberFormat="1" applyFont="1" applyBorder="1" applyAlignment="1">
      <alignment horizontal="center" vertical="center" wrapText="1"/>
    </xf>
    <xf numFmtId="0" fontId="25" fillId="2" borderId="22" xfId="0" applyFont="1" applyFill="1" applyBorder="1" applyAlignment="1">
      <alignment horizontal="center" vertical="center" wrapText="1"/>
    </xf>
    <xf numFmtId="0" fontId="25" fillId="2" borderId="25" xfId="0" applyFont="1" applyFill="1" applyBorder="1" applyAlignment="1">
      <alignment horizontal="center" vertical="center"/>
    </xf>
    <xf numFmtId="0" fontId="9" fillId="0" borderId="26" xfId="0" applyFont="1" applyBorder="1"/>
    <xf numFmtId="0" fontId="28" fillId="2" borderId="25" xfId="0" applyFont="1" applyFill="1" applyBorder="1" applyAlignment="1">
      <alignment horizontal="left" vertical="center" wrapText="1"/>
    </xf>
    <xf numFmtId="0" fontId="27" fillId="2" borderId="25" xfId="0" applyFont="1" applyFill="1" applyBorder="1" applyAlignment="1">
      <alignment horizontal="center" vertical="center" wrapText="1"/>
    </xf>
    <xf numFmtId="0" fontId="27" fillId="2"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et.al/" TargetMode="External"/><Relationship Id="rId21" Type="http://schemas.openxmlformats.org/officeDocument/2006/relationships/hyperlink" Target="http://et.al/" TargetMode="External"/><Relationship Id="rId42" Type="http://schemas.openxmlformats.org/officeDocument/2006/relationships/hyperlink" Target="http://et.al/" TargetMode="External"/><Relationship Id="rId63" Type="http://schemas.openxmlformats.org/officeDocument/2006/relationships/hyperlink" Target="http://et.al/" TargetMode="External"/><Relationship Id="rId84" Type="http://schemas.openxmlformats.org/officeDocument/2006/relationships/hyperlink" Target="http://et.al/" TargetMode="External"/><Relationship Id="rId138" Type="http://schemas.openxmlformats.org/officeDocument/2006/relationships/hyperlink" Target="http://et.al/" TargetMode="External"/><Relationship Id="rId159" Type="http://schemas.openxmlformats.org/officeDocument/2006/relationships/hyperlink" Target="http://et.al/" TargetMode="External"/><Relationship Id="rId170" Type="http://schemas.openxmlformats.org/officeDocument/2006/relationships/hyperlink" Target="http://et.al/" TargetMode="External"/><Relationship Id="rId191" Type="http://schemas.openxmlformats.org/officeDocument/2006/relationships/hyperlink" Target="http://et.al/" TargetMode="External"/><Relationship Id="rId205" Type="http://schemas.openxmlformats.org/officeDocument/2006/relationships/hyperlink" Target="http://et.al/" TargetMode="External"/><Relationship Id="rId226" Type="http://schemas.openxmlformats.org/officeDocument/2006/relationships/hyperlink" Target="http://et.al/" TargetMode="External"/><Relationship Id="rId247" Type="http://schemas.openxmlformats.org/officeDocument/2006/relationships/hyperlink" Target="http://et.al/" TargetMode="External"/><Relationship Id="rId107" Type="http://schemas.openxmlformats.org/officeDocument/2006/relationships/hyperlink" Target="http://et.al/" TargetMode="External"/><Relationship Id="rId11" Type="http://schemas.openxmlformats.org/officeDocument/2006/relationships/hyperlink" Target="http://et.al/" TargetMode="External"/><Relationship Id="rId32" Type="http://schemas.openxmlformats.org/officeDocument/2006/relationships/hyperlink" Target="http://et.al/" TargetMode="External"/><Relationship Id="rId53" Type="http://schemas.openxmlformats.org/officeDocument/2006/relationships/hyperlink" Target="http://et.al/" TargetMode="External"/><Relationship Id="rId74" Type="http://schemas.openxmlformats.org/officeDocument/2006/relationships/hyperlink" Target="http://et.al/" TargetMode="External"/><Relationship Id="rId128" Type="http://schemas.openxmlformats.org/officeDocument/2006/relationships/hyperlink" Target="http://et.al/" TargetMode="External"/><Relationship Id="rId149" Type="http://schemas.openxmlformats.org/officeDocument/2006/relationships/hyperlink" Target="http://et.al/" TargetMode="External"/><Relationship Id="rId5" Type="http://schemas.openxmlformats.org/officeDocument/2006/relationships/hyperlink" Target="http://et.al/" TargetMode="External"/><Relationship Id="rId95" Type="http://schemas.openxmlformats.org/officeDocument/2006/relationships/hyperlink" Target="http://et.al/" TargetMode="External"/><Relationship Id="rId160" Type="http://schemas.openxmlformats.org/officeDocument/2006/relationships/hyperlink" Target="http://et.al/" TargetMode="External"/><Relationship Id="rId181" Type="http://schemas.openxmlformats.org/officeDocument/2006/relationships/hyperlink" Target="http://et.al/" TargetMode="External"/><Relationship Id="rId216" Type="http://schemas.openxmlformats.org/officeDocument/2006/relationships/hyperlink" Target="http://et.al/" TargetMode="External"/><Relationship Id="rId237" Type="http://schemas.openxmlformats.org/officeDocument/2006/relationships/hyperlink" Target="http://et.al/" TargetMode="External"/><Relationship Id="rId258" Type="http://schemas.openxmlformats.org/officeDocument/2006/relationships/comments" Target="../comments1.xml"/><Relationship Id="rId22" Type="http://schemas.openxmlformats.org/officeDocument/2006/relationships/hyperlink" Target="http://et.al/" TargetMode="External"/><Relationship Id="rId43" Type="http://schemas.openxmlformats.org/officeDocument/2006/relationships/hyperlink" Target="http://et.al/" TargetMode="External"/><Relationship Id="rId64" Type="http://schemas.openxmlformats.org/officeDocument/2006/relationships/hyperlink" Target="http://et.al/" TargetMode="External"/><Relationship Id="rId118" Type="http://schemas.openxmlformats.org/officeDocument/2006/relationships/hyperlink" Target="http://et.al/" TargetMode="External"/><Relationship Id="rId139" Type="http://schemas.openxmlformats.org/officeDocument/2006/relationships/hyperlink" Target="http://et.al/" TargetMode="External"/><Relationship Id="rId85" Type="http://schemas.openxmlformats.org/officeDocument/2006/relationships/hyperlink" Target="http://et.al/" TargetMode="External"/><Relationship Id="rId150" Type="http://schemas.openxmlformats.org/officeDocument/2006/relationships/hyperlink" Target="http://et.al/" TargetMode="External"/><Relationship Id="rId171" Type="http://schemas.openxmlformats.org/officeDocument/2006/relationships/hyperlink" Target="http://et.al/" TargetMode="External"/><Relationship Id="rId192" Type="http://schemas.openxmlformats.org/officeDocument/2006/relationships/hyperlink" Target="http://et.al/" TargetMode="External"/><Relationship Id="rId206" Type="http://schemas.openxmlformats.org/officeDocument/2006/relationships/hyperlink" Target="http://et.al/" TargetMode="External"/><Relationship Id="rId227" Type="http://schemas.openxmlformats.org/officeDocument/2006/relationships/hyperlink" Target="http://et.al/" TargetMode="External"/><Relationship Id="rId248" Type="http://schemas.openxmlformats.org/officeDocument/2006/relationships/hyperlink" Target="http://et.al/" TargetMode="External"/><Relationship Id="rId12" Type="http://schemas.openxmlformats.org/officeDocument/2006/relationships/hyperlink" Target="http://et.al/" TargetMode="External"/><Relationship Id="rId33" Type="http://schemas.openxmlformats.org/officeDocument/2006/relationships/hyperlink" Target="http://et.al/" TargetMode="External"/><Relationship Id="rId108" Type="http://schemas.openxmlformats.org/officeDocument/2006/relationships/hyperlink" Target="http://et.al/" TargetMode="External"/><Relationship Id="rId129" Type="http://schemas.openxmlformats.org/officeDocument/2006/relationships/hyperlink" Target="http://et.al/" TargetMode="External"/><Relationship Id="rId54" Type="http://schemas.openxmlformats.org/officeDocument/2006/relationships/hyperlink" Target="http://et.al/" TargetMode="External"/><Relationship Id="rId75" Type="http://schemas.openxmlformats.org/officeDocument/2006/relationships/hyperlink" Target="http://et.al/" TargetMode="External"/><Relationship Id="rId96" Type="http://schemas.openxmlformats.org/officeDocument/2006/relationships/hyperlink" Target="http://et.al/" TargetMode="External"/><Relationship Id="rId140" Type="http://schemas.openxmlformats.org/officeDocument/2006/relationships/hyperlink" Target="http://et.al/" TargetMode="External"/><Relationship Id="rId161" Type="http://schemas.openxmlformats.org/officeDocument/2006/relationships/hyperlink" Target="http://et.al/" TargetMode="External"/><Relationship Id="rId182" Type="http://schemas.openxmlformats.org/officeDocument/2006/relationships/hyperlink" Target="http://et.al/" TargetMode="External"/><Relationship Id="rId217" Type="http://schemas.openxmlformats.org/officeDocument/2006/relationships/hyperlink" Target="http://et.al/" TargetMode="External"/><Relationship Id="rId6" Type="http://schemas.openxmlformats.org/officeDocument/2006/relationships/hyperlink" Target="http://et.al/" TargetMode="External"/><Relationship Id="rId238" Type="http://schemas.openxmlformats.org/officeDocument/2006/relationships/hyperlink" Target="http://et.al/" TargetMode="External"/><Relationship Id="rId23" Type="http://schemas.openxmlformats.org/officeDocument/2006/relationships/hyperlink" Target="http://el.al/" TargetMode="External"/><Relationship Id="rId119" Type="http://schemas.openxmlformats.org/officeDocument/2006/relationships/hyperlink" Target="http://et.al/" TargetMode="External"/><Relationship Id="rId44" Type="http://schemas.openxmlformats.org/officeDocument/2006/relationships/hyperlink" Target="http://et.al/" TargetMode="External"/><Relationship Id="rId65" Type="http://schemas.openxmlformats.org/officeDocument/2006/relationships/hyperlink" Target="http://et.al/" TargetMode="External"/><Relationship Id="rId86" Type="http://schemas.openxmlformats.org/officeDocument/2006/relationships/hyperlink" Target="http://et.al/" TargetMode="External"/><Relationship Id="rId130" Type="http://schemas.openxmlformats.org/officeDocument/2006/relationships/hyperlink" Target="http://et.al/" TargetMode="External"/><Relationship Id="rId151" Type="http://schemas.openxmlformats.org/officeDocument/2006/relationships/hyperlink" Target="http://et.al/" TargetMode="External"/><Relationship Id="rId172" Type="http://schemas.openxmlformats.org/officeDocument/2006/relationships/hyperlink" Target="http://et.al/" TargetMode="External"/><Relationship Id="rId193" Type="http://schemas.openxmlformats.org/officeDocument/2006/relationships/hyperlink" Target="http://et.al/" TargetMode="External"/><Relationship Id="rId207" Type="http://schemas.openxmlformats.org/officeDocument/2006/relationships/hyperlink" Target="http://et.al/" TargetMode="External"/><Relationship Id="rId228" Type="http://schemas.openxmlformats.org/officeDocument/2006/relationships/hyperlink" Target="http://et.al/" TargetMode="External"/><Relationship Id="rId249" Type="http://schemas.openxmlformats.org/officeDocument/2006/relationships/hyperlink" Target="http://et.al/" TargetMode="External"/><Relationship Id="rId13" Type="http://schemas.openxmlformats.org/officeDocument/2006/relationships/hyperlink" Target="http://et.al/" TargetMode="External"/><Relationship Id="rId109" Type="http://schemas.openxmlformats.org/officeDocument/2006/relationships/hyperlink" Target="http://et.al/" TargetMode="External"/><Relationship Id="rId34" Type="http://schemas.openxmlformats.org/officeDocument/2006/relationships/hyperlink" Target="http://et.al/" TargetMode="External"/><Relationship Id="rId55" Type="http://schemas.openxmlformats.org/officeDocument/2006/relationships/hyperlink" Target="http://et.al/" TargetMode="External"/><Relationship Id="rId76" Type="http://schemas.openxmlformats.org/officeDocument/2006/relationships/hyperlink" Target="http://et.al/" TargetMode="External"/><Relationship Id="rId97" Type="http://schemas.openxmlformats.org/officeDocument/2006/relationships/hyperlink" Target="http://et.al/" TargetMode="External"/><Relationship Id="rId120" Type="http://schemas.openxmlformats.org/officeDocument/2006/relationships/hyperlink" Target="http://et.al/" TargetMode="External"/><Relationship Id="rId141" Type="http://schemas.openxmlformats.org/officeDocument/2006/relationships/hyperlink" Target="http://et.al/" TargetMode="External"/><Relationship Id="rId7" Type="http://schemas.openxmlformats.org/officeDocument/2006/relationships/hyperlink" Target="http://et.al/" TargetMode="External"/><Relationship Id="rId162" Type="http://schemas.openxmlformats.org/officeDocument/2006/relationships/hyperlink" Target="http://et.al/" TargetMode="External"/><Relationship Id="rId183" Type="http://schemas.openxmlformats.org/officeDocument/2006/relationships/hyperlink" Target="http://et.al/" TargetMode="External"/><Relationship Id="rId218" Type="http://schemas.openxmlformats.org/officeDocument/2006/relationships/hyperlink" Target="http://et.al/" TargetMode="External"/><Relationship Id="rId239" Type="http://schemas.openxmlformats.org/officeDocument/2006/relationships/hyperlink" Target="http://et.al/" TargetMode="External"/><Relationship Id="rId250" Type="http://schemas.openxmlformats.org/officeDocument/2006/relationships/hyperlink" Target="http://et.al/" TargetMode="External"/><Relationship Id="rId24" Type="http://schemas.openxmlformats.org/officeDocument/2006/relationships/hyperlink" Target="http://el.al/" TargetMode="External"/><Relationship Id="rId45" Type="http://schemas.openxmlformats.org/officeDocument/2006/relationships/hyperlink" Target="http://et.al/" TargetMode="External"/><Relationship Id="rId66" Type="http://schemas.openxmlformats.org/officeDocument/2006/relationships/hyperlink" Target="http://et.al/" TargetMode="External"/><Relationship Id="rId87" Type="http://schemas.openxmlformats.org/officeDocument/2006/relationships/hyperlink" Target="http://et.al/" TargetMode="External"/><Relationship Id="rId110" Type="http://schemas.openxmlformats.org/officeDocument/2006/relationships/hyperlink" Target="http://et.al/" TargetMode="External"/><Relationship Id="rId131" Type="http://schemas.openxmlformats.org/officeDocument/2006/relationships/hyperlink" Target="http://et.al/" TargetMode="External"/><Relationship Id="rId152" Type="http://schemas.openxmlformats.org/officeDocument/2006/relationships/hyperlink" Target="http://et.al/" TargetMode="External"/><Relationship Id="rId173" Type="http://schemas.openxmlformats.org/officeDocument/2006/relationships/hyperlink" Target="http://et.al/" TargetMode="External"/><Relationship Id="rId194" Type="http://schemas.openxmlformats.org/officeDocument/2006/relationships/hyperlink" Target="http://et.al/" TargetMode="External"/><Relationship Id="rId208" Type="http://schemas.openxmlformats.org/officeDocument/2006/relationships/hyperlink" Target="http://et.al/" TargetMode="External"/><Relationship Id="rId229" Type="http://schemas.openxmlformats.org/officeDocument/2006/relationships/hyperlink" Target="http://et.al/" TargetMode="External"/><Relationship Id="rId240" Type="http://schemas.openxmlformats.org/officeDocument/2006/relationships/hyperlink" Target="http://et.al/" TargetMode="External"/><Relationship Id="rId14" Type="http://schemas.openxmlformats.org/officeDocument/2006/relationships/hyperlink" Target="http://et.al/" TargetMode="External"/><Relationship Id="rId35" Type="http://schemas.openxmlformats.org/officeDocument/2006/relationships/hyperlink" Target="http://et.al/" TargetMode="External"/><Relationship Id="rId56" Type="http://schemas.openxmlformats.org/officeDocument/2006/relationships/hyperlink" Target="http://et.al/" TargetMode="External"/><Relationship Id="rId77" Type="http://schemas.openxmlformats.org/officeDocument/2006/relationships/hyperlink" Target="http://et.al/" TargetMode="External"/><Relationship Id="rId100" Type="http://schemas.openxmlformats.org/officeDocument/2006/relationships/hyperlink" Target="http://et.al/" TargetMode="External"/><Relationship Id="rId8" Type="http://schemas.openxmlformats.org/officeDocument/2006/relationships/hyperlink" Target="http://et.al/" TargetMode="External"/><Relationship Id="rId98" Type="http://schemas.openxmlformats.org/officeDocument/2006/relationships/hyperlink" Target="http://et.al/" TargetMode="External"/><Relationship Id="rId121" Type="http://schemas.openxmlformats.org/officeDocument/2006/relationships/hyperlink" Target="http://et.al/" TargetMode="External"/><Relationship Id="rId142" Type="http://schemas.openxmlformats.org/officeDocument/2006/relationships/hyperlink" Target="http://et.al/" TargetMode="External"/><Relationship Id="rId163" Type="http://schemas.openxmlformats.org/officeDocument/2006/relationships/hyperlink" Target="http://et.al/" TargetMode="External"/><Relationship Id="rId184" Type="http://schemas.openxmlformats.org/officeDocument/2006/relationships/hyperlink" Target="http://et.al/" TargetMode="External"/><Relationship Id="rId219" Type="http://schemas.openxmlformats.org/officeDocument/2006/relationships/hyperlink" Target="http://et.al/" TargetMode="External"/><Relationship Id="rId230" Type="http://schemas.openxmlformats.org/officeDocument/2006/relationships/hyperlink" Target="http://et.al/" TargetMode="External"/><Relationship Id="rId251" Type="http://schemas.openxmlformats.org/officeDocument/2006/relationships/hyperlink" Target="http://et.al/" TargetMode="External"/><Relationship Id="rId25" Type="http://schemas.openxmlformats.org/officeDocument/2006/relationships/hyperlink" Target="http://et.al/" TargetMode="External"/><Relationship Id="rId46" Type="http://schemas.openxmlformats.org/officeDocument/2006/relationships/hyperlink" Target="http://et.al/" TargetMode="External"/><Relationship Id="rId67" Type="http://schemas.openxmlformats.org/officeDocument/2006/relationships/hyperlink" Target="http://et.al/" TargetMode="External"/><Relationship Id="rId88" Type="http://schemas.openxmlformats.org/officeDocument/2006/relationships/hyperlink" Target="http://et.al/" TargetMode="External"/><Relationship Id="rId111" Type="http://schemas.openxmlformats.org/officeDocument/2006/relationships/hyperlink" Target="http://et.al/" TargetMode="External"/><Relationship Id="rId132" Type="http://schemas.openxmlformats.org/officeDocument/2006/relationships/hyperlink" Target="http://et.al/" TargetMode="External"/><Relationship Id="rId153" Type="http://schemas.openxmlformats.org/officeDocument/2006/relationships/hyperlink" Target="http://et.al/" TargetMode="External"/><Relationship Id="rId174" Type="http://schemas.openxmlformats.org/officeDocument/2006/relationships/hyperlink" Target="http://et.al/" TargetMode="External"/><Relationship Id="rId195" Type="http://schemas.openxmlformats.org/officeDocument/2006/relationships/hyperlink" Target="http://et.al/" TargetMode="External"/><Relationship Id="rId209" Type="http://schemas.openxmlformats.org/officeDocument/2006/relationships/hyperlink" Target="http://et.al/" TargetMode="External"/><Relationship Id="rId220" Type="http://schemas.openxmlformats.org/officeDocument/2006/relationships/hyperlink" Target="http://et.al/" TargetMode="External"/><Relationship Id="rId241" Type="http://schemas.openxmlformats.org/officeDocument/2006/relationships/hyperlink" Target="http://et.al/" TargetMode="External"/><Relationship Id="rId15" Type="http://schemas.openxmlformats.org/officeDocument/2006/relationships/hyperlink" Target="http://et.al/" TargetMode="External"/><Relationship Id="rId36" Type="http://schemas.openxmlformats.org/officeDocument/2006/relationships/hyperlink" Target="http://et.al/" TargetMode="External"/><Relationship Id="rId57" Type="http://schemas.openxmlformats.org/officeDocument/2006/relationships/hyperlink" Target="http://et.al/" TargetMode="External"/><Relationship Id="rId78" Type="http://schemas.openxmlformats.org/officeDocument/2006/relationships/hyperlink" Target="http://et.al/" TargetMode="External"/><Relationship Id="rId99" Type="http://schemas.openxmlformats.org/officeDocument/2006/relationships/hyperlink" Target="http://et.al/" TargetMode="External"/><Relationship Id="rId101" Type="http://schemas.openxmlformats.org/officeDocument/2006/relationships/hyperlink" Target="http://et.al/" TargetMode="External"/><Relationship Id="rId122" Type="http://schemas.openxmlformats.org/officeDocument/2006/relationships/hyperlink" Target="http://et.al/" TargetMode="External"/><Relationship Id="rId143" Type="http://schemas.openxmlformats.org/officeDocument/2006/relationships/hyperlink" Target="http://et.al/" TargetMode="External"/><Relationship Id="rId164" Type="http://schemas.openxmlformats.org/officeDocument/2006/relationships/hyperlink" Target="http://et.al/" TargetMode="External"/><Relationship Id="rId185" Type="http://schemas.openxmlformats.org/officeDocument/2006/relationships/hyperlink" Target="http://et.al/" TargetMode="External"/><Relationship Id="rId9" Type="http://schemas.openxmlformats.org/officeDocument/2006/relationships/hyperlink" Target="http://et.al/" TargetMode="External"/><Relationship Id="rId210" Type="http://schemas.openxmlformats.org/officeDocument/2006/relationships/hyperlink" Target="http://et.al/" TargetMode="External"/><Relationship Id="rId26" Type="http://schemas.openxmlformats.org/officeDocument/2006/relationships/hyperlink" Target="http://et.al/" TargetMode="External"/><Relationship Id="rId231" Type="http://schemas.openxmlformats.org/officeDocument/2006/relationships/hyperlink" Target="http://et.al/" TargetMode="External"/><Relationship Id="rId252" Type="http://schemas.openxmlformats.org/officeDocument/2006/relationships/hyperlink" Target="http://et.al/" TargetMode="External"/><Relationship Id="rId47" Type="http://schemas.openxmlformats.org/officeDocument/2006/relationships/hyperlink" Target="http://et.al/" TargetMode="External"/><Relationship Id="rId68" Type="http://schemas.openxmlformats.org/officeDocument/2006/relationships/hyperlink" Target="http://et.al/" TargetMode="External"/><Relationship Id="rId89" Type="http://schemas.openxmlformats.org/officeDocument/2006/relationships/hyperlink" Target="http://et.al/" TargetMode="External"/><Relationship Id="rId112" Type="http://schemas.openxmlformats.org/officeDocument/2006/relationships/hyperlink" Target="http://et.al/" TargetMode="External"/><Relationship Id="rId133" Type="http://schemas.openxmlformats.org/officeDocument/2006/relationships/hyperlink" Target="http://et.al/" TargetMode="External"/><Relationship Id="rId154" Type="http://schemas.openxmlformats.org/officeDocument/2006/relationships/hyperlink" Target="http://et.al/" TargetMode="External"/><Relationship Id="rId175" Type="http://schemas.openxmlformats.org/officeDocument/2006/relationships/hyperlink" Target="http://et.al/" TargetMode="External"/><Relationship Id="rId196" Type="http://schemas.openxmlformats.org/officeDocument/2006/relationships/hyperlink" Target="http://et.al/" TargetMode="External"/><Relationship Id="rId200" Type="http://schemas.openxmlformats.org/officeDocument/2006/relationships/hyperlink" Target="http://et.al/" TargetMode="External"/><Relationship Id="rId16" Type="http://schemas.openxmlformats.org/officeDocument/2006/relationships/hyperlink" Target="http://et.al/" TargetMode="External"/><Relationship Id="rId221" Type="http://schemas.openxmlformats.org/officeDocument/2006/relationships/hyperlink" Target="http://et.al/" TargetMode="External"/><Relationship Id="rId242" Type="http://schemas.openxmlformats.org/officeDocument/2006/relationships/hyperlink" Target="http://et.al/" TargetMode="External"/><Relationship Id="rId37" Type="http://schemas.openxmlformats.org/officeDocument/2006/relationships/hyperlink" Target="http://et.al/" TargetMode="External"/><Relationship Id="rId58" Type="http://schemas.openxmlformats.org/officeDocument/2006/relationships/hyperlink" Target="http://et.al/" TargetMode="External"/><Relationship Id="rId79" Type="http://schemas.openxmlformats.org/officeDocument/2006/relationships/hyperlink" Target="http://et.al/" TargetMode="External"/><Relationship Id="rId102" Type="http://schemas.openxmlformats.org/officeDocument/2006/relationships/hyperlink" Target="http://et.al/" TargetMode="External"/><Relationship Id="rId123" Type="http://schemas.openxmlformats.org/officeDocument/2006/relationships/hyperlink" Target="http://et.al/" TargetMode="External"/><Relationship Id="rId144" Type="http://schemas.openxmlformats.org/officeDocument/2006/relationships/hyperlink" Target="http://et.al/" TargetMode="External"/><Relationship Id="rId90" Type="http://schemas.openxmlformats.org/officeDocument/2006/relationships/hyperlink" Target="http://et.al/" TargetMode="External"/><Relationship Id="rId165" Type="http://schemas.openxmlformats.org/officeDocument/2006/relationships/hyperlink" Target="http://et.al/" TargetMode="External"/><Relationship Id="rId186" Type="http://schemas.openxmlformats.org/officeDocument/2006/relationships/hyperlink" Target="http://et.al/" TargetMode="External"/><Relationship Id="rId211" Type="http://schemas.openxmlformats.org/officeDocument/2006/relationships/hyperlink" Target="http://et.al/" TargetMode="External"/><Relationship Id="rId232" Type="http://schemas.openxmlformats.org/officeDocument/2006/relationships/hyperlink" Target="http://et.al/" TargetMode="External"/><Relationship Id="rId253" Type="http://schemas.openxmlformats.org/officeDocument/2006/relationships/hyperlink" Target="http://et.al/" TargetMode="External"/><Relationship Id="rId27" Type="http://schemas.openxmlformats.org/officeDocument/2006/relationships/hyperlink" Target="http://et.al/" TargetMode="External"/><Relationship Id="rId48" Type="http://schemas.openxmlformats.org/officeDocument/2006/relationships/hyperlink" Target="http://et.al/" TargetMode="External"/><Relationship Id="rId69" Type="http://schemas.openxmlformats.org/officeDocument/2006/relationships/hyperlink" Target="http://et.al/" TargetMode="External"/><Relationship Id="rId113" Type="http://schemas.openxmlformats.org/officeDocument/2006/relationships/hyperlink" Target="http://et.al/" TargetMode="External"/><Relationship Id="rId134" Type="http://schemas.openxmlformats.org/officeDocument/2006/relationships/hyperlink" Target="http://et.al/" TargetMode="External"/><Relationship Id="rId80" Type="http://schemas.openxmlformats.org/officeDocument/2006/relationships/hyperlink" Target="http://et.al/" TargetMode="External"/><Relationship Id="rId155" Type="http://schemas.openxmlformats.org/officeDocument/2006/relationships/hyperlink" Target="http://et.al/" TargetMode="External"/><Relationship Id="rId176" Type="http://schemas.openxmlformats.org/officeDocument/2006/relationships/hyperlink" Target="http://et.al/" TargetMode="External"/><Relationship Id="rId197" Type="http://schemas.openxmlformats.org/officeDocument/2006/relationships/hyperlink" Target="http://et.al/" TargetMode="External"/><Relationship Id="rId201" Type="http://schemas.openxmlformats.org/officeDocument/2006/relationships/hyperlink" Target="http://et.al/" TargetMode="External"/><Relationship Id="rId222" Type="http://schemas.openxmlformats.org/officeDocument/2006/relationships/hyperlink" Target="http://et.al/" TargetMode="External"/><Relationship Id="rId243" Type="http://schemas.openxmlformats.org/officeDocument/2006/relationships/hyperlink" Target="http://et.al/" TargetMode="External"/><Relationship Id="rId17" Type="http://schemas.openxmlformats.org/officeDocument/2006/relationships/hyperlink" Target="http://et.al/" TargetMode="External"/><Relationship Id="rId38" Type="http://schemas.openxmlformats.org/officeDocument/2006/relationships/hyperlink" Target="http://et.al/" TargetMode="External"/><Relationship Id="rId59" Type="http://schemas.openxmlformats.org/officeDocument/2006/relationships/hyperlink" Target="http://et.al/" TargetMode="External"/><Relationship Id="rId103" Type="http://schemas.openxmlformats.org/officeDocument/2006/relationships/hyperlink" Target="http://et.al/" TargetMode="External"/><Relationship Id="rId124" Type="http://schemas.openxmlformats.org/officeDocument/2006/relationships/hyperlink" Target="http://et.al/" TargetMode="External"/><Relationship Id="rId70" Type="http://schemas.openxmlformats.org/officeDocument/2006/relationships/hyperlink" Target="http://et.al/" TargetMode="External"/><Relationship Id="rId91" Type="http://schemas.openxmlformats.org/officeDocument/2006/relationships/hyperlink" Target="http://et.al/" TargetMode="External"/><Relationship Id="rId145" Type="http://schemas.openxmlformats.org/officeDocument/2006/relationships/hyperlink" Target="http://et.al/" TargetMode="External"/><Relationship Id="rId166" Type="http://schemas.openxmlformats.org/officeDocument/2006/relationships/hyperlink" Target="http://et.al/" TargetMode="External"/><Relationship Id="rId187" Type="http://schemas.openxmlformats.org/officeDocument/2006/relationships/hyperlink" Target="http://et.al/" TargetMode="External"/><Relationship Id="rId1" Type="http://schemas.openxmlformats.org/officeDocument/2006/relationships/hyperlink" Target="http://et.al/" TargetMode="External"/><Relationship Id="rId212" Type="http://schemas.openxmlformats.org/officeDocument/2006/relationships/hyperlink" Target="http://et.al/" TargetMode="External"/><Relationship Id="rId233" Type="http://schemas.openxmlformats.org/officeDocument/2006/relationships/hyperlink" Target="http://et.al/" TargetMode="External"/><Relationship Id="rId254" Type="http://schemas.openxmlformats.org/officeDocument/2006/relationships/hyperlink" Target="http://et.al/" TargetMode="External"/><Relationship Id="rId28" Type="http://schemas.openxmlformats.org/officeDocument/2006/relationships/hyperlink" Target="http://et.al/" TargetMode="External"/><Relationship Id="rId49" Type="http://schemas.openxmlformats.org/officeDocument/2006/relationships/hyperlink" Target="http://et.al/" TargetMode="External"/><Relationship Id="rId114" Type="http://schemas.openxmlformats.org/officeDocument/2006/relationships/hyperlink" Target="http://et.al/" TargetMode="External"/><Relationship Id="rId60" Type="http://schemas.openxmlformats.org/officeDocument/2006/relationships/hyperlink" Target="http://et.al/" TargetMode="External"/><Relationship Id="rId81" Type="http://schemas.openxmlformats.org/officeDocument/2006/relationships/hyperlink" Target="http://et.al/" TargetMode="External"/><Relationship Id="rId135" Type="http://schemas.openxmlformats.org/officeDocument/2006/relationships/hyperlink" Target="http://et.al/" TargetMode="External"/><Relationship Id="rId156" Type="http://schemas.openxmlformats.org/officeDocument/2006/relationships/hyperlink" Target="http://et.al/" TargetMode="External"/><Relationship Id="rId177" Type="http://schemas.openxmlformats.org/officeDocument/2006/relationships/hyperlink" Target="http://et.al/" TargetMode="External"/><Relationship Id="rId198" Type="http://schemas.openxmlformats.org/officeDocument/2006/relationships/hyperlink" Target="http://et.al/" TargetMode="External"/><Relationship Id="rId202" Type="http://schemas.openxmlformats.org/officeDocument/2006/relationships/hyperlink" Target="http://et.al/" TargetMode="External"/><Relationship Id="rId223" Type="http://schemas.openxmlformats.org/officeDocument/2006/relationships/hyperlink" Target="http://et.al/" TargetMode="External"/><Relationship Id="rId244" Type="http://schemas.openxmlformats.org/officeDocument/2006/relationships/hyperlink" Target="http://et.al/" TargetMode="External"/><Relationship Id="rId18" Type="http://schemas.openxmlformats.org/officeDocument/2006/relationships/hyperlink" Target="http://et.al/" TargetMode="External"/><Relationship Id="rId39" Type="http://schemas.openxmlformats.org/officeDocument/2006/relationships/hyperlink" Target="http://et.al/" TargetMode="External"/><Relationship Id="rId50" Type="http://schemas.openxmlformats.org/officeDocument/2006/relationships/hyperlink" Target="http://et.al/" TargetMode="External"/><Relationship Id="rId104" Type="http://schemas.openxmlformats.org/officeDocument/2006/relationships/hyperlink" Target="http://et.al/" TargetMode="External"/><Relationship Id="rId125" Type="http://schemas.openxmlformats.org/officeDocument/2006/relationships/hyperlink" Target="http://et.al/" TargetMode="External"/><Relationship Id="rId146" Type="http://schemas.openxmlformats.org/officeDocument/2006/relationships/hyperlink" Target="http://et.al/" TargetMode="External"/><Relationship Id="rId167" Type="http://schemas.openxmlformats.org/officeDocument/2006/relationships/hyperlink" Target="http://et.al/" TargetMode="External"/><Relationship Id="rId188" Type="http://schemas.openxmlformats.org/officeDocument/2006/relationships/hyperlink" Target="http://et.al/" TargetMode="External"/><Relationship Id="rId71" Type="http://schemas.openxmlformats.org/officeDocument/2006/relationships/hyperlink" Target="http://et.al/" TargetMode="External"/><Relationship Id="rId92" Type="http://schemas.openxmlformats.org/officeDocument/2006/relationships/hyperlink" Target="http://et.al/" TargetMode="External"/><Relationship Id="rId213" Type="http://schemas.openxmlformats.org/officeDocument/2006/relationships/hyperlink" Target="http://et.al/" TargetMode="External"/><Relationship Id="rId234" Type="http://schemas.openxmlformats.org/officeDocument/2006/relationships/hyperlink" Target="http://et.al/" TargetMode="External"/><Relationship Id="rId2" Type="http://schemas.openxmlformats.org/officeDocument/2006/relationships/hyperlink" Target="http://et.al/" TargetMode="External"/><Relationship Id="rId29" Type="http://schemas.openxmlformats.org/officeDocument/2006/relationships/hyperlink" Target="http://et.al/" TargetMode="External"/><Relationship Id="rId255" Type="http://schemas.openxmlformats.org/officeDocument/2006/relationships/hyperlink" Target="http://et.al/" TargetMode="External"/><Relationship Id="rId40" Type="http://schemas.openxmlformats.org/officeDocument/2006/relationships/hyperlink" Target="http://et.al/" TargetMode="External"/><Relationship Id="rId115" Type="http://schemas.openxmlformats.org/officeDocument/2006/relationships/hyperlink" Target="http://et.al/" TargetMode="External"/><Relationship Id="rId136" Type="http://schemas.openxmlformats.org/officeDocument/2006/relationships/hyperlink" Target="http://et.al/" TargetMode="External"/><Relationship Id="rId157" Type="http://schemas.openxmlformats.org/officeDocument/2006/relationships/hyperlink" Target="http://et.al/" TargetMode="External"/><Relationship Id="rId178" Type="http://schemas.openxmlformats.org/officeDocument/2006/relationships/hyperlink" Target="http://et.al/" TargetMode="External"/><Relationship Id="rId61" Type="http://schemas.openxmlformats.org/officeDocument/2006/relationships/hyperlink" Target="http://et.al/" TargetMode="External"/><Relationship Id="rId82" Type="http://schemas.openxmlformats.org/officeDocument/2006/relationships/hyperlink" Target="http://et.al/" TargetMode="External"/><Relationship Id="rId199" Type="http://schemas.openxmlformats.org/officeDocument/2006/relationships/hyperlink" Target="http://et.al/" TargetMode="External"/><Relationship Id="rId203" Type="http://schemas.openxmlformats.org/officeDocument/2006/relationships/hyperlink" Target="http://et.al/" TargetMode="External"/><Relationship Id="rId19" Type="http://schemas.openxmlformats.org/officeDocument/2006/relationships/hyperlink" Target="http://et.al/" TargetMode="External"/><Relationship Id="rId224" Type="http://schemas.openxmlformats.org/officeDocument/2006/relationships/hyperlink" Target="http://et.al/" TargetMode="External"/><Relationship Id="rId245" Type="http://schemas.openxmlformats.org/officeDocument/2006/relationships/hyperlink" Target="http://et.al/" TargetMode="External"/><Relationship Id="rId30" Type="http://schemas.openxmlformats.org/officeDocument/2006/relationships/hyperlink" Target="http://et.al/" TargetMode="External"/><Relationship Id="rId105" Type="http://schemas.openxmlformats.org/officeDocument/2006/relationships/hyperlink" Target="http://et.al/" TargetMode="External"/><Relationship Id="rId126" Type="http://schemas.openxmlformats.org/officeDocument/2006/relationships/hyperlink" Target="http://et.al/" TargetMode="External"/><Relationship Id="rId147" Type="http://schemas.openxmlformats.org/officeDocument/2006/relationships/hyperlink" Target="http://et.al/" TargetMode="External"/><Relationship Id="rId168" Type="http://schemas.openxmlformats.org/officeDocument/2006/relationships/hyperlink" Target="http://et.al/" TargetMode="External"/><Relationship Id="rId51" Type="http://schemas.openxmlformats.org/officeDocument/2006/relationships/hyperlink" Target="http://et.al/" TargetMode="External"/><Relationship Id="rId72" Type="http://schemas.openxmlformats.org/officeDocument/2006/relationships/hyperlink" Target="http://et.al/" TargetMode="External"/><Relationship Id="rId93" Type="http://schemas.openxmlformats.org/officeDocument/2006/relationships/hyperlink" Target="http://et.al/" TargetMode="External"/><Relationship Id="rId189" Type="http://schemas.openxmlformats.org/officeDocument/2006/relationships/hyperlink" Target="http://et.al/" TargetMode="External"/><Relationship Id="rId3" Type="http://schemas.openxmlformats.org/officeDocument/2006/relationships/hyperlink" Target="http://et.al/" TargetMode="External"/><Relationship Id="rId214" Type="http://schemas.openxmlformats.org/officeDocument/2006/relationships/hyperlink" Target="http://et.al/" TargetMode="External"/><Relationship Id="rId235" Type="http://schemas.openxmlformats.org/officeDocument/2006/relationships/hyperlink" Target="http://et.al/" TargetMode="External"/><Relationship Id="rId256" Type="http://schemas.openxmlformats.org/officeDocument/2006/relationships/hyperlink" Target="http://et.al/" TargetMode="External"/><Relationship Id="rId116" Type="http://schemas.openxmlformats.org/officeDocument/2006/relationships/hyperlink" Target="http://et.al/" TargetMode="External"/><Relationship Id="rId137" Type="http://schemas.openxmlformats.org/officeDocument/2006/relationships/hyperlink" Target="http://et.al/" TargetMode="External"/><Relationship Id="rId158" Type="http://schemas.openxmlformats.org/officeDocument/2006/relationships/hyperlink" Target="http://et.al/" TargetMode="External"/><Relationship Id="rId20" Type="http://schemas.openxmlformats.org/officeDocument/2006/relationships/hyperlink" Target="http://et.al/" TargetMode="External"/><Relationship Id="rId41" Type="http://schemas.openxmlformats.org/officeDocument/2006/relationships/hyperlink" Target="http://et.al/" TargetMode="External"/><Relationship Id="rId62" Type="http://schemas.openxmlformats.org/officeDocument/2006/relationships/hyperlink" Target="http://et.al/" TargetMode="External"/><Relationship Id="rId83" Type="http://schemas.openxmlformats.org/officeDocument/2006/relationships/hyperlink" Target="http://et.al/" TargetMode="External"/><Relationship Id="rId179" Type="http://schemas.openxmlformats.org/officeDocument/2006/relationships/hyperlink" Target="http://et.al/" TargetMode="External"/><Relationship Id="rId190" Type="http://schemas.openxmlformats.org/officeDocument/2006/relationships/hyperlink" Target="http://et.al/" TargetMode="External"/><Relationship Id="rId204" Type="http://schemas.openxmlformats.org/officeDocument/2006/relationships/hyperlink" Target="http://et.al/" TargetMode="External"/><Relationship Id="rId225" Type="http://schemas.openxmlformats.org/officeDocument/2006/relationships/hyperlink" Target="http://et.al/" TargetMode="External"/><Relationship Id="rId246" Type="http://schemas.openxmlformats.org/officeDocument/2006/relationships/hyperlink" Target="http://et.al/" TargetMode="External"/><Relationship Id="rId106" Type="http://schemas.openxmlformats.org/officeDocument/2006/relationships/hyperlink" Target="http://et.al/" TargetMode="External"/><Relationship Id="rId127" Type="http://schemas.openxmlformats.org/officeDocument/2006/relationships/hyperlink" Target="http://et.al/" TargetMode="External"/><Relationship Id="rId10" Type="http://schemas.openxmlformats.org/officeDocument/2006/relationships/hyperlink" Target="http://et.al/" TargetMode="External"/><Relationship Id="rId31" Type="http://schemas.openxmlformats.org/officeDocument/2006/relationships/hyperlink" Target="http://et.al/" TargetMode="External"/><Relationship Id="rId52" Type="http://schemas.openxmlformats.org/officeDocument/2006/relationships/hyperlink" Target="http://et.al/" TargetMode="External"/><Relationship Id="rId73" Type="http://schemas.openxmlformats.org/officeDocument/2006/relationships/hyperlink" Target="http://et.al/" TargetMode="External"/><Relationship Id="rId94" Type="http://schemas.openxmlformats.org/officeDocument/2006/relationships/hyperlink" Target="http://et.al/" TargetMode="External"/><Relationship Id="rId148" Type="http://schemas.openxmlformats.org/officeDocument/2006/relationships/hyperlink" Target="http://et.al/" TargetMode="External"/><Relationship Id="rId169" Type="http://schemas.openxmlformats.org/officeDocument/2006/relationships/hyperlink" Target="http://et.al/" TargetMode="External"/><Relationship Id="rId4" Type="http://schemas.openxmlformats.org/officeDocument/2006/relationships/hyperlink" Target="http://et.al/" TargetMode="External"/><Relationship Id="rId180" Type="http://schemas.openxmlformats.org/officeDocument/2006/relationships/hyperlink" Target="http://et.al/" TargetMode="External"/><Relationship Id="rId215" Type="http://schemas.openxmlformats.org/officeDocument/2006/relationships/hyperlink" Target="http://et.al/" TargetMode="External"/><Relationship Id="rId236" Type="http://schemas.openxmlformats.org/officeDocument/2006/relationships/hyperlink" Target="http://et.al/" TargetMode="External"/><Relationship Id="rId25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et.al/" TargetMode="External"/><Relationship Id="rId2" Type="http://schemas.openxmlformats.org/officeDocument/2006/relationships/hyperlink" Target="http://et.al/" TargetMode="External"/><Relationship Id="rId1" Type="http://schemas.openxmlformats.org/officeDocument/2006/relationships/hyperlink" Target="http://et.a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2154"/>
  <sheetViews>
    <sheetView tabSelected="1" workbookViewId="0">
      <pane xSplit="3" ySplit="6" topLeftCell="M2131" activePane="bottomRight" state="frozen"/>
      <selection pane="topRight" activeCell="D1" sqref="D1"/>
      <selection pane="bottomLeft" activeCell="A7" sqref="A7"/>
      <selection pane="bottomRight" activeCell="D7" sqref="D7"/>
    </sheetView>
  </sheetViews>
  <sheetFormatPr defaultColWidth="12.5703125" defaultRowHeight="15" customHeight="1" x14ac:dyDescent="0.2"/>
  <cols>
    <col min="1" max="1" width="7.7109375" customWidth="1"/>
    <col min="2" max="2" width="36.5703125" customWidth="1"/>
    <col min="3" max="3" width="11.7109375" customWidth="1"/>
    <col min="4" max="4" width="15.140625" customWidth="1"/>
    <col min="5" max="5" width="15.7109375" customWidth="1"/>
    <col min="6" max="6" width="15.28515625" customWidth="1"/>
    <col min="7" max="8" width="15.7109375" customWidth="1"/>
    <col min="9" max="9" width="7.42578125" customWidth="1"/>
    <col min="10" max="10" width="26" customWidth="1"/>
    <col min="11" max="11" width="18.42578125" customWidth="1"/>
    <col min="12" max="12" width="18.7109375" customWidth="1"/>
    <col min="13" max="13" width="16.42578125" customWidth="1"/>
    <col min="14" max="14" width="31.85546875" customWidth="1"/>
    <col min="15" max="15" width="9.5703125" hidden="1" customWidth="1"/>
    <col min="16" max="16" width="12.5703125" hidden="1" customWidth="1"/>
    <col min="17" max="17" width="18" hidden="1" customWidth="1"/>
    <col min="18" max="18" width="15.42578125" hidden="1" customWidth="1"/>
    <col min="19" max="19" width="17" hidden="1" customWidth="1"/>
    <col min="20" max="20" width="12.5703125" hidden="1" customWidth="1"/>
  </cols>
  <sheetData>
    <row r="1" spans="1:20" ht="29.25" customHeight="1" x14ac:dyDescent="0.2">
      <c r="A1" s="1" t="s">
        <v>0</v>
      </c>
      <c r="B1" s="2"/>
      <c r="C1" s="3"/>
      <c r="D1" s="3"/>
      <c r="E1" s="3"/>
      <c r="F1" s="3"/>
      <c r="G1" s="3"/>
      <c r="H1" s="3"/>
      <c r="I1" s="3"/>
      <c r="J1" s="4"/>
      <c r="K1" s="5"/>
      <c r="L1" s="6"/>
      <c r="M1" s="6"/>
      <c r="N1" s="7"/>
      <c r="O1" s="8"/>
      <c r="P1" s="9"/>
      <c r="Q1" s="8"/>
      <c r="R1" s="8"/>
      <c r="S1" s="8"/>
      <c r="T1" s="8"/>
    </row>
    <row r="2" spans="1:20" ht="15.75" customHeight="1" x14ac:dyDescent="0.2">
      <c r="A2" s="10" t="s">
        <v>1</v>
      </c>
      <c r="B2" s="11"/>
      <c r="C2" s="3"/>
      <c r="D2" s="3"/>
      <c r="E2" s="3"/>
      <c r="F2" s="3"/>
      <c r="G2" s="3"/>
      <c r="H2" s="3"/>
      <c r="I2" s="3"/>
      <c r="J2" s="7"/>
      <c r="K2" s="12">
        <f>80/20</f>
        <v>4</v>
      </c>
      <c r="L2" s="13">
        <f>4*20</f>
        <v>80</v>
      </c>
      <c r="M2" s="13">
        <v>6</v>
      </c>
      <c r="N2" s="7"/>
      <c r="O2" s="8"/>
      <c r="P2" s="9"/>
      <c r="Q2" s="8"/>
      <c r="R2" s="8"/>
      <c r="S2" s="8"/>
      <c r="T2" s="8"/>
    </row>
    <row r="3" spans="1:20" ht="15.75" customHeight="1" x14ac:dyDescent="0.2">
      <c r="A3" s="14" t="s">
        <v>2</v>
      </c>
      <c r="B3" s="15"/>
      <c r="C3" s="4"/>
      <c r="D3" s="4"/>
      <c r="E3" s="4"/>
      <c r="F3" s="4"/>
      <c r="G3" s="4"/>
      <c r="H3" s="4"/>
      <c r="I3" s="4"/>
      <c r="J3" s="8"/>
      <c r="K3" s="5"/>
      <c r="L3" s="5"/>
      <c r="M3" s="5"/>
      <c r="N3" s="7"/>
      <c r="O3" s="8"/>
      <c r="P3" s="8"/>
      <c r="Q3" s="8"/>
      <c r="R3" s="8"/>
      <c r="S3" s="8"/>
      <c r="T3" s="8"/>
    </row>
    <row r="4" spans="1:20" ht="15.75" customHeight="1" x14ac:dyDescent="0.2">
      <c r="A4" s="15"/>
      <c r="B4" s="15"/>
      <c r="C4" s="4"/>
      <c r="D4" s="4"/>
      <c r="E4" s="4"/>
      <c r="F4" s="4"/>
      <c r="G4" s="4"/>
      <c r="H4" s="4"/>
      <c r="I4" s="4"/>
      <c r="J4" s="4"/>
      <c r="K4" s="5"/>
      <c r="L4" s="5"/>
      <c r="M4" s="5"/>
      <c r="N4" s="7"/>
      <c r="O4" s="8"/>
      <c r="P4" s="9"/>
      <c r="Q4" s="8"/>
      <c r="R4" s="8"/>
      <c r="S4" s="8"/>
      <c r="T4" s="8"/>
    </row>
    <row r="5" spans="1:20" ht="15.75" customHeight="1" x14ac:dyDescent="0.2">
      <c r="A5" s="266" t="s">
        <v>3</v>
      </c>
      <c r="B5" s="266" t="s">
        <v>4</v>
      </c>
      <c r="C5" s="266" t="s">
        <v>5</v>
      </c>
      <c r="D5" s="266" t="s">
        <v>6</v>
      </c>
      <c r="E5" s="270" t="s">
        <v>7</v>
      </c>
      <c r="F5" s="271"/>
      <c r="G5" s="271"/>
      <c r="H5" s="272"/>
      <c r="I5" s="273" t="s">
        <v>8</v>
      </c>
      <c r="J5" s="274"/>
      <c r="K5" s="276" t="s">
        <v>9</v>
      </c>
      <c r="L5" s="271"/>
      <c r="M5" s="272"/>
      <c r="N5" s="266" t="s">
        <v>10</v>
      </c>
      <c r="O5" s="16"/>
      <c r="P5" s="267" t="s">
        <v>11</v>
      </c>
      <c r="Q5" s="268" t="s">
        <v>12</v>
      </c>
      <c r="R5" s="268" t="s">
        <v>13</v>
      </c>
      <c r="S5" s="269" t="s">
        <v>14</v>
      </c>
      <c r="T5" s="16"/>
    </row>
    <row r="6" spans="1:20" ht="42.75" customHeight="1" x14ac:dyDescent="0.2">
      <c r="A6" s="231"/>
      <c r="B6" s="231"/>
      <c r="C6" s="231"/>
      <c r="D6" s="231"/>
      <c r="E6" s="17" t="s">
        <v>15</v>
      </c>
      <c r="F6" s="17" t="s">
        <v>16</v>
      </c>
      <c r="G6" s="17" t="s">
        <v>17</v>
      </c>
      <c r="H6" s="17" t="s">
        <v>18</v>
      </c>
      <c r="I6" s="275"/>
      <c r="J6" s="242"/>
      <c r="K6" s="18" t="s">
        <v>19</v>
      </c>
      <c r="L6" s="18" t="s">
        <v>20</v>
      </c>
      <c r="M6" s="18" t="s">
        <v>21</v>
      </c>
      <c r="N6" s="231"/>
      <c r="O6" s="16"/>
      <c r="P6" s="231"/>
      <c r="Q6" s="231"/>
      <c r="R6" s="231"/>
      <c r="S6" s="231"/>
      <c r="T6" s="16"/>
    </row>
    <row r="7" spans="1:20" ht="15.75" customHeight="1" x14ac:dyDescent="0.2">
      <c r="A7" s="19"/>
      <c r="B7" s="20" t="s">
        <v>22</v>
      </c>
      <c r="C7" s="21"/>
      <c r="D7" s="19"/>
      <c r="E7" s="21" t="str">
        <f>IF(D7="","",IF((OR(D7=data_validation!A$1,D7=data_validation!A$2,D7=data_validation!A$5,D7=data_validation!A$6,D7=data_validation!A$15,D7=data_validation!A$17)),"Indicate Date","N/A"))</f>
        <v/>
      </c>
      <c r="F7" s="21" t="str">
        <f>IF(D7="","",IF((OR(D7=data_validation!A$1,D7=data_validation!A$2)),"Indicate Date","N/A"))</f>
        <v/>
      </c>
      <c r="G7" s="21" t="str">
        <f t="shared" ref="G7:G9" si="0">IF(D7="","","Indicate Date")</f>
        <v/>
      </c>
      <c r="H7" s="21"/>
      <c r="I7" s="22"/>
      <c r="J7" s="23"/>
      <c r="K7" s="24"/>
      <c r="L7" s="25"/>
      <c r="M7" s="25"/>
      <c r="N7" s="23"/>
      <c r="O7" s="16"/>
      <c r="P7" s="26"/>
      <c r="Q7" s="27"/>
      <c r="R7" s="27"/>
      <c r="S7" s="27"/>
      <c r="T7" s="16"/>
    </row>
    <row r="8" spans="1:20" ht="15.75" customHeight="1" x14ac:dyDescent="0.2">
      <c r="A8" s="27"/>
      <c r="B8" s="28" t="s">
        <v>23</v>
      </c>
      <c r="C8" s="29"/>
      <c r="D8" s="27"/>
      <c r="E8" s="29" t="str">
        <f>IF(D8="","",IF((OR(D8=data_validation!A$1,D8=data_validation!A$2,D8=data_validation!A$5,D8=data_validation!A$6,D8=data_validation!A$15,D8=data_validation!A$17)),"Indicate Date","N/A"))</f>
        <v/>
      </c>
      <c r="F8" s="29" t="str">
        <f>IF(D8="","",IF((OR(D8=data_validation!A$1,D8=data_validation!A$2)),"Indicate Date","N/A"))</f>
        <v/>
      </c>
      <c r="G8" s="29" t="str">
        <f t="shared" si="0"/>
        <v/>
      </c>
      <c r="H8" s="29" t="str">
        <f t="shared" ref="H8:H9" si="1">IF(D8="","","Indicate Date")</f>
        <v/>
      </c>
      <c r="I8" s="30"/>
      <c r="J8" s="31"/>
      <c r="K8" s="32"/>
      <c r="L8" s="33"/>
      <c r="M8" s="33"/>
      <c r="N8" s="31"/>
      <c r="O8" s="16"/>
      <c r="P8" s="26"/>
      <c r="Q8" s="27"/>
      <c r="R8" s="27"/>
      <c r="S8" s="27"/>
      <c r="T8" s="16"/>
    </row>
    <row r="9" spans="1:20" ht="15.75" customHeight="1" x14ac:dyDescent="0.2">
      <c r="A9" s="27"/>
      <c r="B9" s="34" t="s">
        <v>24</v>
      </c>
      <c r="C9" s="29"/>
      <c r="D9" s="27"/>
      <c r="E9" s="29" t="str">
        <f>IF(D9="","",IF((OR(D9=data_validation!A$1,D9=data_validation!A$2,D9=data_validation!A$5,D9=data_validation!A$6,D9=data_validation!A$15,D9=data_validation!A$17)),"Indicate Date","N/A"))</f>
        <v/>
      </c>
      <c r="F9" s="29" t="str">
        <f>IF(D9="","",IF((OR(D9=data_validation!A$1,D9=data_validation!A$2)),"Indicate Date","N/A"))</f>
        <v/>
      </c>
      <c r="G9" s="29" t="str">
        <f t="shared" si="0"/>
        <v/>
      </c>
      <c r="H9" s="29" t="str">
        <f t="shared" si="1"/>
        <v/>
      </c>
      <c r="I9" s="30"/>
      <c r="J9" s="31"/>
      <c r="K9" s="32"/>
      <c r="L9" s="33"/>
      <c r="M9" s="33"/>
      <c r="N9" s="31"/>
      <c r="O9" s="16"/>
      <c r="P9" s="26"/>
      <c r="Q9" s="27"/>
      <c r="R9" s="27"/>
      <c r="S9" s="27"/>
      <c r="T9" s="16"/>
    </row>
    <row r="10" spans="1:20" ht="15.75" customHeight="1" x14ac:dyDescent="0.2">
      <c r="A10" s="31"/>
      <c r="B10" s="35" t="s">
        <v>25</v>
      </c>
      <c r="C10" s="31" t="s">
        <v>26</v>
      </c>
      <c r="D10" s="31" t="s">
        <v>27</v>
      </c>
      <c r="E10" s="36">
        <v>44972</v>
      </c>
      <c r="F10" s="31" t="s">
        <v>28</v>
      </c>
      <c r="G10" s="36">
        <v>45000</v>
      </c>
      <c r="H10" s="36">
        <v>45000</v>
      </c>
      <c r="I10" s="31" t="s">
        <v>29</v>
      </c>
      <c r="J10" s="31" t="s">
        <v>30</v>
      </c>
      <c r="K10" s="37">
        <f t="shared" ref="K10:K36" si="2">L10+M10</f>
        <v>720000</v>
      </c>
      <c r="L10" s="38">
        <v>720000</v>
      </c>
      <c r="M10" s="38"/>
      <c r="N10" s="31" t="s">
        <v>31</v>
      </c>
      <c r="O10" s="39"/>
      <c r="P10" s="40"/>
      <c r="Q10" s="31"/>
      <c r="R10" s="31"/>
      <c r="S10" s="41"/>
      <c r="T10" s="39"/>
    </row>
    <row r="11" spans="1:20" ht="15.75" customHeight="1" x14ac:dyDescent="0.2">
      <c r="A11" s="31"/>
      <c r="B11" s="35" t="s">
        <v>32</v>
      </c>
      <c r="C11" s="31" t="s">
        <v>26</v>
      </c>
      <c r="D11" s="31" t="s">
        <v>33</v>
      </c>
      <c r="E11" s="36">
        <v>44874</v>
      </c>
      <c r="F11" s="36">
        <v>44874</v>
      </c>
      <c r="G11" s="36">
        <v>44928</v>
      </c>
      <c r="H11" s="36">
        <v>44928</v>
      </c>
      <c r="I11" s="31" t="s">
        <v>29</v>
      </c>
      <c r="J11" s="31" t="s">
        <v>30</v>
      </c>
      <c r="K11" s="37">
        <f t="shared" si="2"/>
        <v>502000</v>
      </c>
      <c r="L11" s="38">
        <v>502000</v>
      </c>
      <c r="M11" s="38"/>
      <c r="N11" s="31" t="s">
        <v>34</v>
      </c>
      <c r="O11" s="39"/>
      <c r="P11" s="40"/>
      <c r="Q11" s="31"/>
      <c r="R11" s="31"/>
      <c r="S11" s="41"/>
      <c r="T11" s="39"/>
    </row>
    <row r="12" spans="1:20" ht="69" customHeight="1" x14ac:dyDescent="0.2">
      <c r="A12" s="31"/>
      <c r="B12" s="35" t="s">
        <v>35</v>
      </c>
      <c r="C12" s="31" t="s">
        <v>26</v>
      </c>
      <c r="D12" s="31" t="s">
        <v>33</v>
      </c>
      <c r="E12" s="36">
        <v>44874</v>
      </c>
      <c r="F12" s="36">
        <v>44874</v>
      </c>
      <c r="G12" s="36">
        <v>44928</v>
      </c>
      <c r="H12" s="36">
        <v>44928</v>
      </c>
      <c r="I12" s="31" t="s">
        <v>29</v>
      </c>
      <c r="J12" s="31" t="s">
        <v>30</v>
      </c>
      <c r="K12" s="37">
        <f t="shared" si="2"/>
        <v>999000</v>
      </c>
      <c r="L12" s="38">
        <v>999000</v>
      </c>
      <c r="M12" s="38"/>
      <c r="N12" s="31" t="s">
        <v>36</v>
      </c>
      <c r="O12" s="39"/>
      <c r="P12" s="40"/>
      <c r="Q12" s="31"/>
      <c r="R12" s="31"/>
      <c r="S12" s="41"/>
      <c r="T12" s="39"/>
    </row>
    <row r="13" spans="1:20" ht="78.75" customHeight="1" x14ac:dyDescent="0.2">
      <c r="A13" s="31"/>
      <c r="B13" s="35" t="s">
        <v>37</v>
      </c>
      <c r="C13" s="31" t="s">
        <v>26</v>
      </c>
      <c r="D13" s="31" t="s">
        <v>33</v>
      </c>
      <c r="E13" s="36">
        <v>44837</v>
      </c>
      <c r="F13" s="36">
        <v>44837</v>
      </c>
      <c r="G13" s="36">
        <v>44928</v>
      </c>
      <c r="H13" s="36">
        <v>44928</v>
      </c>
      <c r="I13" s="31" t="s">
        <v>29</v>
      </c>
      <c r="J13" s="31" t="s">
        <v>30</v>
      </c>
      <c r="K13" s="37">
        <f t="shared" si="2"/>
        <v>6186708</v>
      </c>
      <c r="L13" s="38">
        <v>6186708</v>
      </c>
      <c r="M13" s="38"/>
      <c r="N13" s="42" t="s">
        <v>38</v>
      </c>
      <c r="O13" s="39"/>
      <c r="P13" s="40"/>
      <c r="Q13" s="31"/>
      <c r="R13" s="31"/>
      <c r="S13" s="41"/>
      <c r="T13" s="39"/>
    </row>
    <row r="14" spans="1:20" ht="15.75" customHeight="1" x14ac:dyDescent="0.2">
      <c r="A14" s="31"/>
      <c r="B14" s="35" t="s">
        <v>39</v>
      </c>
      <c r="C14" s="31" t="s">
        <v>26</v>
      </c>
      <c r="D14" s="31" t="s">
        <v>33</v>
      </c>
      <c r="E14" s="36">
        <v>44837</v>
      </c>
      <c r="F14" s="36">
        <v>44837</v>
      </c>
      <c r="G14" s="36">
        <v>44928</v>
      </c>
      <c r="H14" s="36">
        <v>44928</v>
      </c>
      <c r="I14" s="31" t="s">
        <v>29</v>
      </c>
      <c r="J14" s="31" t="s">
        <v>30</v>
      </c>
      <c r="K14" s="37">
        <f t="shared" si="2"/>
        <v>20144697.649999999</v>
      </c>
      <c r="L14" s="38">
        <v>20144697.649999999</v>
      </c>
      <c r="M14" s="38"/>
      <c r="N14" s="42" t="s">
        <v>40</v>
      </c>
      <c r="O14" s="39"/>
      <c r="P14" s="40"/>
      <c r="Q14" s="31"/>
      <c r="R14" s="31"/>
      <c r="S14" s="41"/>
      <c r="T14" s="39"/>
    </row>
    <row r="15" spans="1:20" ht="15.75" customHeight="1" x14ac:dyDescent="0.2">
      <c r="A15" s="31"/>
      <c r="B15" s="35" t="s">
        <v>41</v>
      </c>
      <c r="C15" s="31" t="s">
        <v>26</v>
      </c>
      <c r="D15" s="31" t="s">
        <v>33</v>
      </c>
      <c r="E15" s="36">
        <v>44896</v>
      </c>
      <c r="F15" s="36">
        <v>44896</v>
      </c>
      <c r="G15" s="36">
        <v>44928</v>
      </c>
      <c r="H15" s="36">
        <v>44928</v>
      </c>
      <c r="I15" s="31" t="s">
        <v>29</v>
      </c>
      <c r="J15" s="31" t="s">
        <v>30</v>
      </c>
      <c r="K15" s="37">
        <f t="shared" si="2"/>
        <v>798000</v>
      </c>
      <c r="L15" s="38">
        <v>798000</v>
      </c>
      <c r="M15" s="38"/>
      <c r="N15" s="42" t="s">
        <v>42</v>
      </c>
      <c r="O15" s="39"/>
      <c r="P15" s="40"/>
      <c r="Q15" s="31"/>
      <c r="R15" s="31"/>
      <c r="S15" s="41"/>
      <c r="T15" s="39"/>
    </row>
    <row r="16" spans="1:20" ht="15.75" customHeight="1" x14ac:dyDescent="0.2">
      <c r="A16" s="31"/>
      <c r="B16" s="35" t="s">
        <v>43</v>
      </c>
      <c r="C16" s="31" t="s">
        <v>26</v>
      </c>
      <c r="D16" s="31" t="s">
        <v>33</v>
      </c>
      <c r="E16" s="36">
        <v>44881</v>
      </c>
      <c r="F16" s="36">
        <v>44881</v>
      </c>
      <c r="G16" s="36">
        <v>44928</v>
      </c>
      <c r="H16" s="36">
        <v>44928</v>
      </c>
      <c r="I16" s="31" t="s">
        <v>29</v>
      </c>
      <c r="J16" s="31" t="s">
        <v>30</v>
      </c>
      <c r="K16" s="37">
        <f t="shared" si="2"/>
        <v>400000</v>
      </c>
      <c r="L16" s="38">
        <v>400000</v>
      </c>
      <c r="M16" s="38"/>
      <c r="N16" s="42" t="s">
        <v>44</v>
      </c>
      <c r="O16" s="39"/>
      <c r="P16" s="40"/>
      <c r="Q16" s="31"/>
      <c r="R16" s="31"/>
      <c r="S16" s="41"/>
      <c r="T16" s="39"/>
    </row>
    <row r="17" spans="1:20" ht="15.75" customHeight="1" x14ac:dyDescent="0.2">
      <c r="A17" s="31"/>
      <c r="B17" s="35" t="s">
        <v>45</v>
      </c>
      <c r="C17" s="31" t="s">
        <v>26</v>
      </c>
      <c r="D17" s="31" t="s">
        <v>33</v>
      </c>
      <c r="E17" s="36">
        <v>44837</v>
      </c>
      <c r="F17" s="36">
        <v>44837</v>
      </c>
      <c r="G17" s="36">
        <v>44928</v>
      </c>
      <c r="H17" s="36">
        <v>44928</v>
      </c>
      <c r="I17" s="31" t="s">
        <v>29</v>
      </c>
      <c r="J17" s="31" t="s">
        <v>30</v>
      </c>
      <c r="K17" s="37">
        <f t="shared" si="2"/>
        <v>12344000</v>
      </c>
      <c r="L17" s="38">
        <v>12344000</v>
      </c>
      <c r="M17" s="38"/>
      <c r="N17" s="42" t="s">
        <v>46</v>
      </c>
      <c r="O17" s="39"/>
      <c r="P17" s="40"/>
      <c r="Q17" s="31"/>
      <c r="R17" s="31"/>
      <c r="S17" s="41"/>
      <c r="T17" s="39"/>
    </row>
    <row r="18" spans="1:20" ht="15.75" customHeight="1" x14ac:dyDescent="0.2">
      <c r="A18" s="31"/>
      <c r="B18" s="35" t="s">
        <v>47</v>
      </c>
      <c r="C18" s="31" t="s">
        <v>26</v>
      </c>
      <c r="D18" s="31" t="s">
        <v>33</v>
      </c>
      <c r="E18" s="36">
        <v>44881</v>
      </c>
      <c r="F18" s="36">
        <v>44881</v>
      </c>
      <c r="G18" s="36">
        <v>44928</v>
      </c>
      <c r="H18" s="36">
        <v>44928</v>
      </c>
      <c r="I18" s="31" t="s">
        <v>29</v>
      </c>
      <c r="J18" s="31" t="s">
        <v>30</v>
      </c>
      <c r="K18" s="37">
        <f t="shared" si="2"/>
        <v>1251000</v>
      </c>
      <c r="L18" s="38">
        <v>1251000</v>
      </c>
      <c r="M18" s="38"/>
      <c r="N18" s="42" t="s">
        <v>48</v>
      </c>
      <c r="O18" s="39"/>
      <c r="P18" s="40"/>
      <c r="Q18" s="31"/>
      <c r="R18" s="31"/>
      <c r="S18" s="41"/>
      <c r="T18" s="39"/>
    </row>
    <row r="19" spans="1:20" ht="15.75" customHeight="1" x14ac:dyDescent="0.2">
      <c r="A19" s="31"/>
      <c r="B19" s="35" t="s">
        <v>49</v>
      </c>
      <c r="C19" s="31" t="s">
        <v>26</v>
      </c>
      <c r="D19" s="31" t="s">
        <v>33</v>
      </c>
      <c r="E19" s="36">
        <v>44837</v>
      </c>
      <c r="F19" s="36">
        <v>44837</v>
      </c>
      <c r="G19" s="36">
        <v>44928</v>
      </c>
      <c r="H19" s="36">
        <v>44928</v>
      </c>
      <c r="I19" s="31" t="s">
        <v>29</v>
      </c>
      <c r="J19" s="31" t="s">
        <v>30</v>
      </c>
      <c r="K19" s="37">
        <f t="shared" si="2"/>
        <v>972000</v>
      </c>
      <c r="L19" s="38">
        <v>972000</v>
      </c>
      <c r="M19" s="38"/>
      <c r="N19" s="42" t="s">
        <v>48</v>
      </c>
      <c r="O19" s="39"/>
      <c r="P19" s="40"/>
      <c r="Q19" s="31"/>
      <c r="R19" s="31"/>
      <c r="S19" s="41"/>
      <c r="T19" s="39"/>
    </row>
    <row r="20" spans="1:20" ht="15.75" customHeight="1" x14ac:dyDescent="0.2">
      <c r="A20" s="31"/>
      <c r="B20" s="43" t="s">
        <v>50</v>
      </c>
      <c r="C20" s="31" t="s">
        <v>26</v>
      </c>
      <c r="D20" s="31" t="s">
        <v>27</v>
      </c>
      <c r="E20" s="36">
        <v>44928</v>
      </c>
      <c r="F20" s="31" t="s">
        <v>28</v>
      </c>
      <c r="G20" s="36">
        <v>44979</v>
      </c>
      <c r="H20" s="36">
        <v>44979</v>
      </c>
      <c r="I20" s="31" t="s">
        <v>29</v>
      </c>
      <c r="J20" s="31" t="s">
        <v>30</v>
      </c>
      <c r="K20" s="37">
        <f t="shared" si="2"/>
        <v>619000</v>
      </c>
      <c r="L20" s="38">
        <v>619000</v>
      </c>
      <c r="M20" s="38"/>
      <c r="N20" s="42" t="s">
        <v>48</v>
      </c>
      <c r="O20" s="39"/>
      <c r="P20" s="40"/>
      <c r="Q20" s="31"/>
      <c r="R20" s="31"/>
      <c r="S20" s="41"/>
      <c r="T20" s="39"/>
    </row>
    <row r="21" spans="1:20" ht="15.75" customHeight="1" x14ac:dyDescent="0.2">
      <c r="A21" s="31"/>
      <c r="B21" s="35" t="s">
        <v>51</v>
      </c>
      <c r="C21" s="31" t="s">
        <v>26</v>
      </c>
      <c r="D21" s="31" t="s">
        <v>33</v>
      </c>
      <c r="E21" s="36">
        <v>44837</v>
      </c>
      <c r="F21" s="36">
        <v>44837</v>
      </c>
      <c r="G21" s="36">
        <v>44928</v>
      </c>
      <c r="H21" s="36">
        <v>44928</v>
      </c>
      <c r="I21" s="31" t="s">
        <v>29</v>
      </c>
      <c r="J21" s="31" t="s">
        <v>30</v>
      </c>
      <c r="K21" s="37">
        <f t="shared" si="2"/>
        <v>990400</v>
      </c>
      <c r="L21" s="38">
        <v>990400</v>
      </c>
      <c r="M21" s="38"/>
      <c r="N21" s="42" t="s">
        <v>48</v>
      </c>
      <c r="O21" s="39"/>
      <c r="P21" s="40"/>
      <c r="Q21" s="31"/>
      <c r="R21" s="31"/>
      <c r="S21" s="41"/>
      <c r="T21" s="39"/>
    </row>
    <row r="22" spans="1:20" ht="15.75" customHeight="1" x14ac:dyDescent="0.2">
      <c r="A22" s="31"/>
      <c r="B22" s="35" t="s">
        <v>52</v>
      </c>
      <c r="C22" s="31" t="s">
        <v>26</v>
      </c>
      <c r="D22" s="31" t="s">
        <v>33</v>
      </c>
      <c r="E22" s="36">
        <v>44837</v>
      </c>
      <c r="F22" s="36">
        <v>44837</v>
      </c>
      <c r="G22" s="36">
        <v>44928</v>
      </c>
      <c r="H22" s="36">
        <v>44928</v>
      </c>
      <c r="I22" s="31" t="s">
        <v>29</v>
      </c>
      <c r="J22" s="31" t="s">
        <v>30</v>
      </c>
      <c r="K22" s="37">
        <f t="shared" si="2"/>
        <v>425000</v>
      </c>
      <c r="L22" s="38">
        <v>425000</v>
      </c>
      <c r="M22" s="38"/>
      <c r="N22" s="42" t="s">
        <v>53</v>
      </c>
      <c r="O22" s="39"/>
      <c r="P22" s="40"/>
      <c r="Q22" s="31"/>
      <c r="R22" s="31"/>
      <c r="S22" s="41"/>
      <c r="T22" s="39"/>
    </row>
    <row r="23" spans="1:20" ht="15.75" customHeight="1" x14ac:dyDescent="0.2">
      <c r="A23" s="31"/>
      <c r="B23" s="35" t="s">
        <v>54</v>
      </c>
      <c r="C23" s="31" t="s">
        <v>26</v>
      </c>
      <c r="D23" s="31" t="s">
        <v>33</v>
      </c>
      <c r="E23" s="36">
        <v>44837</v>
      </c>
      <c r="F23" s="36">
        <v>44837</v>
      </c>
      <c r="G23" s="36">
        <v>44928</v>
      </c>
      <c r="H23" s="36">
        <v>44928</v>
      </c>
      <c r="I23" s="31" t="s">
        <v>29</v>
      </c>
      <c r="J23" s="31" t="s">
        <v>30</v>
      </c>
      <c r="K23" s="37">
        <f t="shared" si="2"/>
        <v>349600</v>
      </c>
      <c r="L23" s="38">
        <v>349600</v>
      </c>
      <c r="M23" s="38"/>
      <c r="N23" s="42" t="s">
        <v>53</v>
      </c>
      <c r="O23" s="39"/>
      <c r="P23" s="40"/>
      <c r="Q23" s="31"/>
      <c r="R23" s="31"/>
      <c r="S23" s="41"/>
      <c r="T23" s="39"/>
    </row>
    <row r="24" spans="1:20" ht="15.75" customHeight="1" x14ac:dyDescent="0.2">
      <c r="A24" s="31"/>
      <c r="B24" s="35" t="s">
        <v>55</v>
      </c>
      <c r="C24" s="31" t="s">
        <v>26</v>
      </c>
      <c r="D24" s="31" t="s">
        <v>33</v>
      </c>
      <c r="E24" s="36">
        <v>44837</v>
      </c>
      <c r="F24" s="36">
        <v>44837</v>
      </c>
      <c r="G24" s="36">
        <v>44928</v>
      </c>
      <c r="H24" s="36">
        <v>44928</v>
      </c>
      <c r="I24" s="31" t="s">
        <v>29</v>
      </c>
      <c r="J24" s="31" t="s">
        <v>30</v>
      </c>
      <c r="K24" s="37">
        <f t="shared" si="2"/>
        <v>2067000</v>
      </c>
      <c r="L24" s="38">
        <v>2067000</v>
      </c>
      <c r="M24" s="38"/>
      <c r="N24" s="42" t="s">
        <v>56</v>
      </c>
      <c r="O24" s="39"/>
      <c r="P24" s="40"/>
      <c r="Q24" s="31"/>
      <c r="R24" s="31"/>
      <c r="S24" s="41"/>
      <c r="T24" s="39"/>
    </row>
    <row r="25" spans="1:20" ht="15.75" customHeight="1" x14ac:dyDescent="0.2">
      <c r="A25" s="31"/>
      <c r="B25" s="35" t="s">
        <v>57</v>
      </c>
      <c r="C25" s="31" t="s">
        <v>26</v>
      </c>
      <c r="D25" s="31" t="s">
        <v>33</v>
      </c>
      <c r="E25" s="36">
        <v>44837</v>
      </c>
      <c r="F25" s="36">
        <v>44837</v>
      </c>
      <c r="G25" s="36">
        <v>44928</v>
      </c>
      <c r="H25" s="36">
        <v>44928</v>
      </c>
      <c r="I25" s="31" t="s">
        <v>29</v>
      </c>
      <c r="J25" s="31" t="s">
        <v>30</v>
      </c>
      <c r="K25" s="37">
        <f t="shared" si="2"/>
        <v>720000</v>
      </c>
      <c r="L25" s="38">
        <v>720000</v>
      </c>
      <c r="M25" s="38"/>
      <c r="N25" s="42" t="s">
        <v>58</v>
      </c>
      <c r="O25" s="39"/>
      <c r="P25" s="40"/>
      <c r="Q25" s="31"/>
      <c r="R25" s="31"/>
      <c r="S25" s="41"/>
      <c r="T25" s="39"/>
    </row>
    <row r="26" spans="1:20" ht="15.75" customHeight="1" x14ac:dyDescent="0.2">
      <c r="A26" s="31"/>
      <c r="B26" s="35" t="s">
        <v>59</v>
      </c>
      <c r="C26" s="31" t="s">
        <v>26</v>
      </c>
      <c r="D26" s="31" t="s">
        <v>33</v>
      </c>
      <c r="E26" s="36">
        <v>44881</v>
      </c>
      <c r="F26" s="36">
        <v>44882</v>
      </c>
      <c r="G26" s="36">
        <v>44928</v>
      </c>
      <c r="H26" s="36">
        <v>44928</v>
      </c>
      <c r="I26" s="31" t="s">
        <v>29</v>
      </c>
      <c r="J26" s="31" t="s">
        <v>30</v>
      </c>
      <c r="K26" s="37">
        <f t="shared" si="2"/>
        <v>13091450</v>
      </c>
      <c r="L26" s="38">
        <v>13091450</v>
      </c>
      <c r="M26" s="38"/>
      <c r="N26" s="42" t="s">
        <v>60</v>
      </c>
      <c r="O26" s="39"/>
      <c r="P26" s="40"/>
      <c r="Q26" s="31"/>
      <c r="R26" s="31"/>
      <c r="S26" s="41"/>
      <c r="T26" s="39"/>
    </row>
    <row r="27" spans="1:20" ht="15.75" customHeight="1" x14ac:dyDescent="0.2">
      <c r="A27" s="31"/>
      <c r="B27" s="35" t="s">
        <v>61</v>
      </c>
      <c r="C27" s="31" t="s">
        <v>26</v>
      </c>
      <c r="D27" s="31" t="s">
        <v>33</v>
      </c>
      <c r="E27" s="36">
        <v>44880</v>
      </c>
      <c r="F27" s="36">
        <v>44880</v>
      </c>
      <c r="G27" s="36">
        <v>44928</v>
      </c>
      <c r="H27" s="36">
        <v>44928</v>
      </c>
      <c r="I27" s="31" t="s">
        <v>29</v>
      </c>
      <c r="J27" s="31" t="s">
        <v>30</v>
      </c>
      <c r="K27" s="37">
        <f t="shared" si="2"/>
        <v>3830000</v>
      </c>
      <c r="L27" s="38">
        <v>3830000</v>
      </c>
      <c r="M27" s="38"/>
      <c r="N27" s="42" t="s">
        <v>62</v>
      </c>
      <c r="O27" s="39"/>
      <c r="P27" s="40"/>
      <c r="Q27" s="31"/>
      <c r="R27" s="31"/>
      <c r="S27" s="41"/>
      <c r="T27" s="39"/>
    </row>
    <row r="28" spans="1:20" ht="15.75" customHeight="1" x14ac:dyDescent="0.2">
      <c r="A28" s="31"/>
      <c r="B28" s="35" t="s">
        <v>63</v>
      </c>
      <c r="C28" s="31" t="s">
        <v>26</v>
      </c>
      <c r="D28" s="31" t="s">
        <v>33</v>
      </c>
      <c r="E28" s="36">
        <v>44880</v>
      </c>
      <c r="F28" s="36">
        <v>44880</v>
      </c>
      <c r="G28" s="36">
        <v>44928</v>
      </c>
      <c r="H28" s="36">
        <v>44928</v>
      </c>
      <c r="I28" s="31" t="s">
        <v>29</v>
      </c>
      <c r="J28" s="31" t="s">
        <v>30</v>
      </c>
      <c r="K28" s="37">
        <f t="shared" si="2"/>
        <v>4450000</v>
      </c>
      <c r="L28" s="38">
        <v>4450000</v>
      </c>
      <c r="M28" s="38"/>
      <c r="N28" s="42" t="s">
        <v>64</v>
      </c>
      <c r="O28" s="39"/>
      <c r="P28" s="40"/>
      <c r="Q28" s="31"/>
      <c r="R28" s="31"/>
      <c r="S28" s="41"/>
      <c r="T28" s="39"/>
    </row>
    <row r="29" spans="1:20" ht="76.5" customHeight="1" x14ac:dyDescent="0.2">
      <c r="A29" s="31"/>
      <c r="B29" s="35" t="s">
        <v>65</v>
      </c>
      <c r="C29" s="31" t="s">
        <v>66</v>
      </c>
      <c r="D29" s="31" t="s">
        <v>27</v>
      </c>
      <c r="E29" s="36">
        <v>44928</v>
      </c>
      <c r="F29" s="31" t="s">
        <v>28</v>
      </c>
      <c r="G29" s="36">
        <v>44973</v>
      </c>
      <c r="H29" s="36">
        <v>44973</v>
      </c>
      <c r="I29" s="31" t="s">
        <v>29</v>
      </c>
      <c r="J29" s="31" t="s">
        <v>30</v>
      </c>
      <c r="K29" s="37">
        <f t="shared" si="2"/>
        <v>90000</v>
      </c>
      <c r="L29" s="38">
        <v>90000</v>
      </c>
      <c r="M29" s="38"/>
      <c r="N29" s="42" t="s">
        <v>67</v>
      </c>
      <c r="O29" s="39"/>
      <c r="P29" s="40"/>
      <c r="Q29" s="31"/>
      <c r="R29" s="31"/>
      <c r="S29" s="41"/>
      <c r="T29" s="39"/>
    </row>
    <row r="30" spans="1:20" ht="86.25" customHeight="1" x14ac:dyDescent="0.2">
      <c r="A30" s="31"/>
      <c r="B30" s="35" t="s">
        <v>68</v>
      </c>
      <c r="C30" s="31" t="s">
        <v>66</v>
      </c>
      <c r="D30" s="31" t="s">
        <v>33</v>
      </c>
      <c r="E30" s="36">
        <v>44903</v>
      </c>
      <c r="F30" s="36">
        <v>44903</v>
      </c>
      <c r="G30" s="36">
        <v>44928</v>
      </c>
      <c r="H30" s="36">
        <v>44928</v>
      </c>
      <c r="I30" s="31" t="s">
        <v>29</v>
      </c>
      <c r="J30" s="31" t="s">
        <v>30</v>
      </c>
      <c r="K30" s="37">
        <f t="shared" si="2"/>
        <v>1120000</v>
      </c>
      <c r="L30" s="38">
        <v>1120000</v>
      </c>
      <c r="M30" s="38"/>
      <c r="N30" s="42" t="s">
        <v>67</v>
      </c>
      <c r="O30" s="39"/>
      <c r="P30" s="40"/>
      <c r="Q30" s="31"/>
      <c r="R30" s="31"/>
      <c r="S30" s="41"/>
      <c r="T30" s="39"/>
    </row>
    <row r="31" spans="1:20" ht="82.5" customHeight="1" x14ac:dyDescent="0.2">
      <c r="A31" s="31"/>
      <c r="B31" s="35" t="s">
        <v>69</v>
      </c>
      <c r="C31" s="31" t="s">
        <v>66</v>
      </c>
      <c r="D31" s="31" t="s">
        <v>33</v>
      </c>
      <c r="E31" s="36">
        <v>44903</v>
      </c>
      <c r="F31" s="36">
        <v>44903</v>
      </c>
      <c r="G31" s="36">
        <v>44928</v>
      </c>
      <c r="H31" s="36">
        <v>44928</v>
      </c>
      <c r="I31" s="31" t="s">
        <v>29</v>
      </c>
      <c r="J31" s="31" t="s">
        <v>30</v>
      </c>
      <c r="K31" s="37">
        <f t="shared" si="2"/>
        <v>700000</v>
      </c>
      <c r="L31" s="38">
        <v>700000</v>
      </c>
      <c r="M31" s="38"/>
      <c r="N31" s="42" t="s">
        <v>67</v>
      </c>
      <c r="O31" s="39"/>
      <c r="P31" s="40"/>
      <c r="Q31" s="31"/>
      <c r="R31" s="31"/>
      <c r="S31" s="41"/>
      <c r="T31" s="39"/>
    </row>
    <row r="32" spans="1:20" ht="15.75" customHeight="1" x14ac:dyDescent="0.2">
      <c r="A32" s="31"/>
      <c r="B32" s="35" t="s">
        <v>70</v>
      </c>
      <c r="C32" s="31" t="s">
        <v>66</v>
      </c>
      <c r="D32" s="31" t="s">
        <v>33</v>
      </c>
      <c r="E32" s="36">
        <v>44928</v>
      </c>
      <c r="F32" s="36">
        <v>44928</v>
      </c>
      <c r="G32" s="36">
        <v>44972</v>
      </c>
      <c r="H32" s="36">
        <v>44972</v>
      </c>
      <c r="I32" s="31" t="s">
        <v>29</v>
      </c>
      <c r="J32" s="31" t="s">
        <v>30</v>
      </c>
      <c r="K32" s="37">
        <f t="shared" si="2"/>
        <v>2000000</v>
      </c>
      <c r="L32" s="38">
        <v>2000000</v>
      </c>
      <c r="M32" s="38"/>
      <c r="N32" s="42" t="s">
        <v>71</v>
      </c>
      <c r="O32" s="39"/>
      <c r="P32" s="40"/>
      <c r="Q32" s="31"/>
      <c r="R32" s="31"/>
      <c r="S32" s="41"/>
      <c r="T32" s="39"/>
    </row>
    <row r="33" spans="1:20" ht="96.75" customHeight="1" x14ac:dyDescent="0.2">
      <c r="A33" s="31"/>
      <c r="B33" s="35" t="s">
        <v>72</v>
      </c>
      <c r="C33" s="31" t="s">
        <v>26</v>
      </c>
      <c r="D33" s="31" t="s">
        <v>33</v>
      </c>
      <c r="E33" s="36">
        <v>44903</v>
      </c>
      <c r="F33" s="36">
        <v>44903</v>
      </c>
      <c r="G33" s="36">
        <v>44928</v>
      </c>
      <c r="H33" s="36">
        <v>44928</v>
      </c>
      <c r="I33" s="31" t="s">
        <v>29</v>
      </c>
      <c r="J33" s="31" t="s">
        <v>30</v>
      </c>
      <c r="K33" s="37">
        <f t="shared" si="2"/>
        <v>2999316.65</v>
      </c>
      <c r="L33" s="38">
        <v>2999316.65</v>
      </c>
      <c r="M33" s="38"/>
      <c r="N33" s="42" t="s">
        <v>73</v>
      </c>
      <c r="O33" s="39"/>
      <c r="P33" s="40"/>
      <c r="Q33" s="31"/>
      <c r="R33" s="31"/>
      <c r="S33" s="41"/>
      <c r="T33" s="39"/>
    </row>
    <row r="34" spans="1:20" ht="72" customHeight="1" x14ac:dyDescent="0.2">
      <c r="A34" s="31"/>
      <c r="B34" s="43" t="s">
        <v>74</v>
      </c>
      <c r="C34" s="31" t="s">
        <v>26</v>
      </c>
      <c r="D34" s="31" t="s">
        <v>27</v>
      </c>
      <c r="E34" s="36">
        <v>44928</v>
      </c>
      <c r="F34" s="31" t="s">
        <v>28</v>
      </c>
      <c r="G34" s="36">
        <v>44979</v>
      </c>
      <c r="H34" s="36">
        <v>44979</v>
      </c>
      <c r="I34" s="31" t="s">
        <v>29</v>
      </c>
      <c r="J34" s="31" t="s">
        <v>30</v>
      </c>
      <c r="K34" s="37">
        <f t="shared" si="2"/>
        <v>335000</v>
      </c>
      <c r="L34" s="38">
        <v>335000</v>
      </c>
      <c r="M34" s="38"/>
      <c r="N34" s="42" t="s">
        <v>75</v>
      </c>
      <c r="O34" s="39"/>
      <c r="P34" s="40"/>
      <c r="Q34" s="31"/>
      <c r="R34" s="31"/>
      <c r="S34" s="41"/>
      <c r="T34" s="39"/>
    </row>
    <row r="35" spans="1:20" ht="66" customHeight="1" x14ac:dyDescent="0.2">
      <c r="A35" s="31"/>
      <c r="B35" s="35" t="s">
        <v>76</v>
      </c>
      <c r="C35" s="31" t="s">
        <v>26</v>
      </c>
      <c r="D35" s="31" t="s">
        <v>27</v>
      </c>
      <c r="E35" s="36">
        <v>44979</v>
      </c>
      <c r="F35" s="31" t="s">
        <v>28</v>
      </c>
      <c r="G35" s="36">
        <v>44993</v>
      </c>
      <c r="H35" s="36">
        <v>44993</v>
      </c>
      <c r="I35" s="31" t="s">
        <v>29</v>
      </c>
      <c r="J35" s="31" t="s">
        <v>30</v>
      </c>
      <c r="K35" s="37">
        <f t="shared" si="2"/>
        <v>100000</v>
      </c>
      <c r="L35" s="38"/>
      <c r="M35" s="38">
        <v>100000</v>
      </c>
      <c r="N35" s="42" t="s">
        <v>77</v>
      </c>
      <c r="O35" s="39"/>
      <c r="P35" s="40"/>
      <c r="Q35" s="31"/>
      <c r="R35" s="31"/>
      <c r="S35" s="41"/>
      <c r="T35" s="39"/>
    </row>
    <row r="36" spans="1:20" ht="76.5" customHeight="1" x14ac:dyDescent="0.2">
      <c r="A36" s="31"/>
      <c r="B36" s="35" t="s">
        <v>78</v>
      </c>
      <c r="C36" s="31" t="s">
        <v>66</v>
      </c>
      <c r="D36" s="31" t="s">
        <v>27</v>
      </c>
      <c r="E36" s="36">
        <v>44979</v>
      </c>
      <c r="F36" s="31" t="s">
        <v>28</v>
      </c>
      <c r="G36" s="36">
        <v>44993</v>
      </c>
      <c r="H36" s="36">
        <v>44993</v>
      </c>
      <c r="I36" s="31" t="s">
        <v>29</v>
      </c>
      <c r="J36" s="31" t="s">
        <v>30</v>
      </c>
      <c r="K36" s="37">
        <f t="shared" si="2"/>
        <v>50000</v>
      </c>
      <c r="L36" s="38"/>
      <c r="M36" s="38">
        <v>50000</v>
      </c>
      <c r="N36" s="42" t="s">
        <v>79</v>
      </c>
      <c r="O36" s="39"/>
      <c r="P36" s="40"/>
      <c r="Q36" s="31"/>
      <c r="R36" s="31"/>
      <c r="S36" s="41"/>
      <c r="T36" s="39"/>
    </row>
    <row r="37" spans="1:20" ht="68.25" customHeight="1" x14ac:dyDescent="0.2">
      <c r="A37" s="31"/>
      <c r="B37" s="35" t="s">
        <v>80</v>
      </c>
      <c r="C37" s="31" t="s">
        <v>26</v>
      </c>
      <c r="D37" s="31" t="s">
        <v>33</v>
      </c>
      <c r="E37" s="36">
        <v>44993</v>
      </c>
      <c r="F37" s="36">
        <v>44993</v>
      </c>
      <c r="G37" s="36">
        <v>45021</v>
      </c>
      <c r="H37" s="36">
        <v>45021</v>
      </c>
      <c r="I37" s="31" t="s">
        <v>29</v>
      </c>
      <c r="J37" s="31" t="s">
        <v>30</v>
      </c>
      <c r="K37" s="37" t="s">
        <v>81</v>
      </c>
      <c r="L37" s="38"/>
      <c r="M37" s="38" t="s">
        <v>81</v>
      </c>
      <c r="N37" s="42" t="s">
        <v>82</v>
      </c>
      <c r="O37" s="39"/>
      <c r="P37" s="40"/>
      <c r="Q37" s="31"/>
      <c r="R37" s="31"/>
      <c r="S37" s="41"/>
      <c r="T37" s="39"/>
    </row>
    <row r="38" spans="1:20" ht="15.75" customHeight="1" x14ac:dyDescent="0.2">
      <c r="A38" s="31"/>
      <c r="B38" s="35" t="s">
        <v>83</v>
      </c>
      <c r="C38" s="31" t="s">
        <v>26</v>
      </c>
      <c r="D38" s="31" t="s">
        <v>27</v>
      </c>
      <c r="E38" s="36">
        <v>44993</v>
      </c>
      <c r="F38" s="31" t="s">
        <v>28</v>
      </c>
      <c r="G38" s="36">
        <v>45021</v>
      </c>
      <c r="H38" s="36">
        <v>45021</v>
      </c>
      <c r="I38" s="31" t="s">
        <v>29</v>
      </c>
      <c r="J38" s="31" t="s">
        <v>30</v>
      </c>
      <c r="K38" s="37" t="s">
        <v>84</v>
      </c>
      <c r="L38" s="38" t="s">
        <v>84</v>
      </c>
      <c r="M38" s="38"/>
      <c r="N38" s="42" t="s">
        <v>82</v>
      </c>
      <c r="O38" s="39"/>
      <c r="P38" s="40"/>
      <c r="Q38" s="31"/>
      <c r="R38" s="31"/>
      <c r="S38" s="41"/>
      <c r="T38" s="39"/>
    </row>
    <row r="39" spans="1:20" ht="15.75" customHeight="1" x14ac:dyDescent="0.2">
      <c r="A39" s="31"/>
      <c r="B39" s="35" t="s">
        <v>85</v>
      </c>
      <c r="C39" s="31" t="s">
        <v>26</v>
      </c>
      <c r="D39" s="31" t="s">
        <v>27</v>
      </c>
      <c r="E39" s="36">
        <v>44993</v>
      </c>
      <c r="F39" s="31" t="s">
        <v>28</v>
      </c>
      <c r="G39" s="36">
        <v>45021</v>
      </c>
      <c r="H39" s="36">
        <v>45021</v>
      </c>
      <c r="I39" s="31" t="s">
        <v>29</v>
      </c>
      <c r="J39" s="31" t="s">
        <v>30</v>
      </c>
      <c r="K39" s="37" t="s">
        <v>86</v>
      </c>
      <c r="L39" s="38" t="s">
        <v>86</v>
      </c>
      <c r="M39" s="38"/>
      <c r="N39" s="42" t="s">
        <v>82</v>
      </c>
      <c r="O39" s="39"/>
      <c r="P39" s="40"/>
      <c r="Q39" s="31"/>
      <c r="R39" s="31"/>
      <c r="S39" s="41"/>
      <c r="T39" s="39"/>
    </row>
    <row r="40" spans="1:20" ht="15.75" customHeight="1" x14ac:dyDescent="0.2">
      <c r="A40" s="31"/>
      <c r="B40" s="35" t="s">
        <v>87</v>
      </c>
      <c r="C40" s="31" t="s">
        <v>26</v>
      </c>
      <c r="D40" s="31" t="s">
        <v>27</v>
      </c>
      <c r="E40" s="36">
        <v>45062</v>
      </c>
      <c r="F40" s="31" t="s">
        <v>28</v>
      </c>
      <c r="G40" s="36">
        <v>45092</v>
      </c>
      <c r="H40" s="36">
        <v>45092</v>
      </c>
      <c r="I40" s="31" t="s">
        <v>29</v>
      </c>
      <c r="J40" s="31" t="s">
        <v>30</v>
      </c>
      <c r="K40" s="37" t="s">
        <v>88</v>
      </c>
      <c r="L40" s="38" t="s">
        <v>88</v>
      </c>
      <c r="M40" s="38"/>
      <c r="N40" s="42" t="s">
        <v>89</v>
      </c>
      <c r="O40" s="39"/>
      <c r="P40" s="40"/>
      <c r="Q40" s="31"/>
      <c r="R40" s="31"/>
      <c r="S40" s="41"/>
      <c r="T40" s="39"/>
    </row>
    <row r="41" spans="1:20" ht="15.75" customHeight="1" x14ac:dyDescent="0.2">
      <c r="A41" s="31"/>
      <c r="B41" s="35" t="s">
        <v>90</v>
      </c>
      <c r="C41" s="31" t="s">
        <v>26</v>
      </c>
      <c r="D41" s="31" t="s">
        <v>27</v>
      </c>
      <c r="E41" s="36">
        <v>45092</v>
      </c>
      <c r="F41" s="31" t="s">
        <v>28</v>
      </c>
      <c r="G41" s="36">
        <v>45108</v>
      </c>
      <c r="H41" s="36">
        <v>45108</v>
      </c>
      <c r="I41" s="31" t="s">
        <v>29</v>
      </c>
      <c r="J41" s="31" t="s">
        <v>30</v>
      </c>
      <c r="K41" s="37" t="s">
        <v>91</v>
      </c>
      <c r="L41" s="38" t="s">
        <v>91</v>
      </c>
      <c r="M41" s="38"/>
      <c r="N41" s="42" t="s">
        <v>92</v>
      </c>
      <c r="O41" s="39"/>
      <c r="P41" s="40"/>
      <c r="Q41" s="31"/>
      <c r="R41" s="31"/>
      <c r="S41" s="41"/>
      <c r="T41" s="39"/>
    </row>
    <row r="42" spans="1:20" ht="15.75" customHeight="1" x14ac:dyDescent="0.2">
      <c r="A42" s="31"/>
      <c r="B42" s="35" t="s">
        <v>93</v>
      </c>
      <c r="C42" s="31" t="s">
        <v>26</v>
      </c>
      <c r="D42" s="31" t="s">
        <v>27</v>
      </c>
      <c r="E42" s="36">
        <v>45154</v>
      </c>
      <c r="F42" s="31" t="s">
        <v>28</v>
      </c>
      <c r="G42" s="36">
        <v>45182</v>
      </c>
      <c r="H42" s="36">
        <v>45182</v>
      </c>
      <c r="I42" s="31" t="s">
        <v>29</v>
      </c>
      <c r="J42" s="31" t="s">
        <v>30</v>
      </c>
      <c r="K42" s="37" t="s">
        <v>94</v>
      </c>
      <c r="L42" s="38" t="s">
        <v>94</v>
      </c>
      <c r="M42" s="38"/>
      <c r="N42" s="42" t="s">
        <v>95</v>
      </c>
      <c r="O42" s="39"/>
      <c r="P42" s="40"/>
      <c r="Q42" s="31"/>
      <c r="R42" s="31"/>
      <c r="S42" s="41"/>
      <c r="T42" s="39"/>
    </row>
    <row r="43" spans="1:20" ht="15.75" customHeight="1" x14ac:dyDescent="0.2">
      <c r="A43" s="31"/>
      <c r="B43" s="35" t="s">
        <v>96</v>
      </c>
      <c r="C43" s="31" t="s">
        <v>26</v>
      </c>
      <c r="D43" s="31" t="s">
        <v>27</v>
      </c>
      <c r="E43" s="36">
        <v>45182</v>
      </c>
      <c r="F43" s="31" t="s">
        <v>28</v>
      </c>
      <c r="G43" s="36">
        <v>45210</v>
      </c>
      <c r="H43" s="36">
        <v>45210</v>
      </c>
      <c r="I43" s="31" t="s">
        <v>29</v>
      </c>
      <c r="J43" s="31" t="s">
        <v>30</v>
      </c>
      <c r="K43" s="37" t="s">
        <v>97</v>
      </c>
      <c r="L43" s="38" t="s">
        <v>97</v>
      </c>
      <c r="M43" s="38"/>
      <c r="N43" s="42" t="s">
        <v>98</v>
      </c>
      <c r="O43" s="39"/>
      <c r="P43" s="40"/>
      <c r="Q43" s="31"/>
      <c r="R43" s="31"/>
      <c r="S43" s="41"/>
      <c r="T43" s="39"/>
    </row>
    <row r="44" spans="1:20" ht="15.75" customHeight="1" x14ac:dyDescent="0.2">
      <c r="A44" s="27"/>
      <c r="B44" s="35"/>
      <c r="C44" s="29"/>
      <c r="D44" s="27"/>
      <c r="E44" s="29"/>
      <c r="F44" s="29"/>
      <c r="G44" s="29"/>
      <c r="H44" s="29"/>
      <c r="I44" s="30"/>
      <c r="J44" s="31"/>
      <c r="K44" s="32"/>
      <c r="L44" s="33"/>
      <c r="M44" s="33"/>
      <c r="N44" s="31"/>
      <c r="O44" s="16"/>
      <c r="P44" s="26"/>
      <c r="Q44" s="27"/>
      <c r="R44" s="27"/>
      <c r="S44" s="27"/>
      <c r="T44" s="16"/>
    </row>
    <row r="45" spans="1:20" ht="15.75" customHeight="1" x14ac:dyDescent="0.2">
      <c r="A45" s="27"/>
      <c r="B45" s="35"/>
      <c r="C45" s="29"/>
      <c r="D45" s="27"/>
      <c r="E45" s="29"/>
      <c r="F45" s="29"/>
      <c r="G45" s="29"/>
      <c r="H45" s="29"/>
      <c r="I45" s="30"/>
      <c r="J45" s="31"/>
      <c r="K45" s="32"/>
      <c r="L45" s="33"/>
      <c r="M45" s="33"/>
      <c r="N45" s="31"/>
      <c r="O45" s="16"/>
      <c r="P45" s="26"/>
      <c r="Q45" s="27"/>
      <c r="R45" s="27"/>
      <c r="S45" s="27"/>
      <c r="T45" s="16"/>
    </row>
    <row r="46" spans="1:20" ht="33.75" customHeight="1" x14ac:dyDescent="0.2">
      <c r="A46" s="27"/>
      <c r="B46" s="44" t="s">
        <v>99</v>
      </c>
      <c r="C46" s="29"/>
      <c r="D46" s="27"/>
      <c r="E46" s="29" t="str">
        <f>IF(D46="","",IF((OR(D46=data_validation!A$1,D46=data_validation!A$2,D46=data_validation!A$5,D46=data_validation!A$6,D46=data_validation!A$15,D46=data_validation!A$17)),"Indicate Date","N/A"))</f>
        <v/>
      </c>
      <c r="F46" s="29" t="str">
        <f>IF(D46="","",IF((OR(D46=data_validation!A$1,D46=data_validation!A$2)),"Indicate Date","N/A"))</f>
        <v/>
      </c>
      <c r="G46" s="29" t="str">
        <f>IF(D46="","","Indicate Date")</f>
        <v/>
      </c>
      <c r="H46" s="29" t="str">
        <f>IF(D46="","","Indicate Date")</f>
        <v/>
      </c>
      <c r="I46" s="30"/>
      <c r="J46" s="31"/>
      <c r="K46" s="32"/>
      <c r="L46" s="33"/>
      <c r="M46" s="33"/>
      <c r="N46" s="31"/>
      <c r="O46" s="16"/>
      <c r="P46" s="26"/>
      <c r="Q46" s="27"/>
      <c r="R46" s="27"/>
      <c r="S46" s="27"/>
      <c r="T46" s="16"/>
    </row>
    <row r="47" spans="1:20" ht="15.75" customHeight="1" x14ac:dyDescent="0.2">
      <c r="A47" s="31"/>
      <c r="B47" s="35" t="s">
        <v>100</v>
      </c>
      <c r="C47" s="31" t="s">
        <v>101</v>
      </c>
      <c r="D47" s="31" t="s">
        <v>27</v>
      </c>
      <c r="E47" s="36">
        <v>45062</v>
      </c>
      <c r="F47" s="31" t="s">
        <v>28</v>
      </c>
      <c r="G47" s="36">
        <v>45092</v>
      </c>
      <c r="H47" s="36">
        <v>45092</v>
      </c>
      <c r="I47" s="31" t="s">
        <v>29</v>
      </c>
      <c r="J47" s="31" t="s">
        <v>102</v>
      </c>
      <c r="K47" s="37">
        <f t="shared" ref="K47:K48" si="3">L47+M47</f>
        <v>210000</v>
      </c>
      <c r="L47" s="38">
        <v>210000</v>
      </c>
      <c r="M47" s="38"/>
      <c r="N47" s="31" t="s">
        <v>103</v>
      </c>
      <c r="O47" s="39"/>
      <c r="P47" s="40"/>
      <c r="Q47" s="31"/>
      <c r="R47" s="31"/>
      <c r="S47" s="41"/>
      <c r="T47" s="39"/>
    </row>
    <row r="48" spans="1:20" ht="135.75" customHeight="1" x14ac:dyDescent="0.2">
      <c r="A48" s="31"/>
      <c r="B48" s="35" t="s">
        <v>104</v>
      </c>
      <c r="C48" s="31" t="s">
        <v>101</v>
      </c>
      <c r="D48" s="31" t="s">
        <v>33</v>
      </c>
      <c r="E48" s="36">
        <v>45062</v>
      </c>
      <c r="F48" s="36">
        <v>45062</v>
      </c>
      <c r="G48" s="36">
        <v>45092</v>
      </c>
      <c r="H48" s="36">
        <v>45092</v>
      </c>
      <c r="I48" s="31" t="s">
        <v>29</v>
      </c>
      <c r="J48" s="31" t="s">
        <v>102</v>
      </c>
      <c r="K48" s="37">
        <f t="shared" si="3"/>
        <v>5249940</v>
      </c>
      <c r="L48" s="38">
        <v>5249940</v>
      </c>
      <c r="M48" s="38"/>
      <c r="N48" s="31" t="s">
        <v>103</v>
      </c>
      <c r="O48" s="39"/>
      <c r="P48" s="40"/>
      <c r="Q48" s="31"/>
      <c r="R48" s="31"/>
      <c r="S48" s="41"/>
      <c r="T48" s="39"/>
    </row>
    <row r="49" spans="1:20" ht="15.75" customHeight="1" x14ac:dyDescent="0.2">
      <c r="A49" s="27"/>
      <c r="B49" s="35"/>
      <c r="C49" s="29"/>
      <c r="D49" s="27"/>
      <c r="E49" s="29"/>
      <c r="F49" s="29"/>
      <c r="G49" s="29"/>
      <c r="H49" s="29"/>
      <c r="I49" s="30"/>
      <c r="J49" s="31"/>
      <c r="K49" s="32"/>
      <c r="L49" s="33"/>
      <c r="M49" s="33"/>
      <c r="N49" s="31"/>
      <c r="O49" s="16"/>
      <c r="P49" s="26"/>
      <c r="Q49" s="27"/>
      <c r="R49" s="27"/>
      <c r="S49" s="27"/>
      <c r="T49" s="16"/>
    </row>
    <row r="50" spans="1:20" ht="37.5" customHeight="1" x14ac:dyDescent="0.2">
      <c r="A50" s="27"/>
      <c r="B50" s="44" t="s">
        <v>105</v>
      </c>
      <c r="C50" s="29"/>
      <c r="D50" s="27"/>
      <c r="E50" s="29" t="str">
        <f>IF(D50="","",IF((OR(D50=data_validation!A$1,D50=data_validation!A$2,D50=data_validation!A$5,D50=data_validation!A$6,D50=data_validation!A$15,D50=data_validation!A$17)),"Indicate Date","N/A"))</f>
        <v/>
      </c>
      <c r="F50" s="29" t="str">
        <f>IF(D50="","",IF((OR(D50=data_validation!A$1,D50=data_validation!A$2)),"Indicate Date","N/A"))</f>
        <v/>
      </c>
      <c r="G50" s="29" t="str">
        <f>IF(D50="","","Indicate Date")</f>
        <v/>
      </c>
      <c r="H50" s="29" t="str">
        <f>IF(D50="","","Indicate Date")</f>
        <v/>
      </c>
      <c r="I50" s="30"/>
      <c r="J50" s="31"/>
      <c r="K50" s="32"/>
      <c r="L50" s="33"/>
      <c r="M50" s="33"/>
      <c r="N50" s="31"/>
      <c r="O50" s="16"/>
      <c r="P50" s="26"/>
      <c r="Q50" s="27"/>
      <c r="R50" s="27"/>
      <c r="S50" s="27"/>
      <c r="T50" s="16"/>
    </row>
    <row r="51" spans="1:20" ht="96.75" customHeight="1" x14ac:dyDescent="0.2">
      <c r="A51" s="31"/>
      <c r="B51" s="43" t="s">
        <v>106</v>
      </c>
      <c r="C51" s="31" t="s">
        <v>66</v>
      </c>
      <c r="D51" s="31" t="s">
        <v>27</v>
      </c>
      <c r="E51" s="36">
        <v>45000</v>
      </c>
      <c r="F51" s="31" t="s">
        <v>28</v>
      </c>
      <c r="G51" s="36">
        <v>45020</v>
      </c>
      <c r="H51" s="36">
        <v>45020</v>
      </c>
      <c r="I51" s="31" t="s">
        <v>29</v>
      </c>
      <c r="J51" s="31" t="s">
        <v>107</v>
      </c>
      <c r="K51" s="37">
        <f t="shared" ref="K51:K55" si="4">L51+M51</f>
        <v>61281</v>
      </c>
      <c r="L51" s="38">
        <v>61281</v>
      </c>
      <c r="M51" s="38"/>
      <c r="N51" s="31" t="s">
        <v>108</v>
      </c>
      <c r="O51" s="39"/>
      <c r="P51" s="40"/>
      <c r="Q51" s="31"/>
      <c r="R51" s="31"/>
      <c r="S51" s="41"/>
      <c r="T51" s="39"/>
    </row>
    <row r="52" spans="1:20" ht="105.75" customHeight="1" x14ac:dyDescent="0.2">
      <c r="A52" s="31"/>
      <c r="B52" s="43" t="s">
        <v>109</v>
      </c>
      <c r="C52" s="31" t="s">
        <v>66</v>
      </c>
      <c r="D52" s="31" t="s">
        <v>27</v>
      </c>
      <c r="E52" s="31" t="s">
        <v>28</v>
      </c>
      <c r="F52" s="31" t="s">
        <v>110</v>
      </c>
      <c r="G52" s="36">
        <v>45020</v>
      </c>
      <c r="H52" s="36">
        <v>45020</v>
      </c>
      <c r="I52" s="31" t="s">
        <v>29</v>
      </c>
      <c r="J52" s="31" t="s">
        <v>107</v>
      </c>
      <c r="K52" s="37">
        <f t="shared" si="4"/>
        <v>41450</v>
      </c>
      <c r="L52" s="38">
        <v>41450</v>
      </c>
      <c r="M52" s="38"/>
      <c r="N52" s="31" t="s">
        <v>111</v>
      </c>
      <c r="O52" s="39"/>
      <c r="P52" s="40"/>
      <c r="Q52" s="31"/>
      <c r="R52" s="31"/>
      <c r="S52" s="41"/>
      <c r="T52" s="39"/>
    </row>
    <row r="53" spans="1:20" ht="99.75" customHeight="1" x14ac:dyDescent="0.2">
      <c r="A53" s="31"/>
      <c r="B53" s="43" t="s">
        <v>112</v>
      </c>
      <c r="C53" s="31" t="s">
        <v>66</v>
      </c>
      <c r="D53" s="31" t="s">
        <v>27</v>
      </c>
      <c r="E53" s="36">
        <v>45000</v>
      </c>
      <c r="F53" s="31" t="s">
        <v>28</v>
      </c>
      <c r="G53" s="36">
        <v>45020</v>
      </c>
      <c r="H53" s="36">
        <v>45020</v>
      </c>
      <c r="I53" s="31" t="s">
        <v>29</v>
      </c>
      <c r="J53" s="31" t="s">
        <v>107</v>
      </c>
      <c r="K53" s="37">
        <f t="shared" si="4"/>
        <v>200000</v>
      </c>
      <c r="L53" s="38">
        <v>200000</v>
      </c>
      <c r="M53" s="38"/>
      <c r="N53" s="31" t="s">
        <v>111</v>
      </c>
      <c r="O53" s="39"/>
      <c r="P53" s="40"/>
      <c r="Q53" s="31"/>
      <c r="R53" s="31"/>
      <c r="S53" s="41"/>
      <c r="T53" s="39"/>
    </row>
    <row r="54" spans="1:20" ht="95.25" customHeight="1" x14ac:dyDescent="0.2">
      <c r="A54" s="31"/>
      <c r="B54" s="35" t="s">
        <v>113</v>
      </c>
      <c r="C54" s="31" t="s">
        <v>66</v>
      </c>
      <c r="D54" s="31" t="s">
        <v>27</v>
      </c>
      <c r="E54" s="36">
        <v>45000</v>
      </c>
      <c r="F54" s="31" t="s">
        <v>28</v>
      </c>
      <c r="G54" s="36">
        <v>45020</v>
      </c>
      <c r="H54" s="36">
        <v>45020</v>
      </c>
      <c r="I54" s="31" t="s">
        <v>29</v>
      </c>
      <c r="J54" s="31" t="s">
        <v>107</v>
      </c>
      <c r="K54" s="37">
        <f t="shared" si="4"/>
        <v>54720</v>
      </c>
      <c r="L54" s="38">
        <v>54720</v>
      </c>
      <c r="M54" s="38"/>
      <c r="N54" s="31" t="s">
        <v>114</v>
      </c>
      <c r="O54" s="39"/>
      <c r="P54" s="40"/>
      <c r="Q54" s="31"/>
      <c r="R54" s="31"/>
      <c r="S54" s="41"/>
      <c r="T54" s="39"/>
    </row>
    <row r="55" spans="1:20" ht="15.75" customHeight="1" x14ac:dyDescent="0.2">
      <c r="A55" s="31"/>
      <c r="B55" s="35" t="s">
        <v>115</v>
      </c>
      <c r="C55" s="31" t="s">
        <v>66</v>
      </c>
      <c r="D55" s="31" t="s">
        <v>27</v>
      </c>
      <c r="E55" s="45">
        <v>45139</v>
      </c>
      <c r="F55" s="31" t="s">
        <v>28</v>
      </c>
      <c r="G55" s="45">
        <v>45139</v>
      </c>
      <c r="H55" s="45">
        <v>45139</v>
      </c>
      <c r="I55" s="31" t="s">
        <v>29</v>
      </c>
      <c r="J55" s="31" t="s">
        <v>107</v>
      </c>
      <c r="K55" s="37">
        <f t="shared" si="4"/>
        <v>114759.5</v>
      </c>
      <c r="L55" s="38">
        <v>114759.5</v>
      </c>
      <c r="M55" s="38"/>
      <c r="N55" s="31" t="s">
        <v>116</v>
      </c>
      <c r="O55" s="39"/>
      <c r="P55" s="40"/>
      <c r="Q55" s="31"/>
      <c r="R55" s="31"/>
      <c r="S55" s="41"/>
      <c r="T55" s="39"/>
    </row>
    <row r="56" spans="1:20" ht="15.75" customHeight="1" x14ac:dyDescent="0.2">
      <c r="A56" s="27"/>
      <c r="B56" s="35"/>
      <c r="C56" s="29"/>
      <c r="D56" s="27"/>
      <c r="E56" s="29"/>
      <c r="F56" s="29"/>
      <c r="G56" s="29"/>
      <c r="H56" s="29"/>
      <c r="I56" s="30"/>
      <c r="J56" s="31"/>
      <c r="K56" s="32"/>
      <c r="L56" s="33"/>
      <c r="M56" s="33"/>
      <c r="N56" s="31"/>
      <c r="O56" s="16"/>
      <c r="P56" s="26"/>
      <c r="Q56" s="27"/>
      <c r="R56" s="27"/>
      <c r="S56" s="27"/>
      <c r="T56" s="16"/>
    </row>
    <row r="57" spans="1:20" ht="15.75" customHeight="1" x14ac:dyDescent="0.2">
      <c r="A57" s="27"/>
      <c r="B57" s="44" t="s">
        <v>117</v>
      </c>
      <c r="C57" s="29"/>
      <c r="D57" s="27"/>
      <c r="E57" s="29" t="str">
        <f>IF(D57="","",IF((OR(D57=data_validation!A$1,D57=data_validation!A$2,D57=data_validation!A$5,D57=data_validation!A$6,D57=data_validation!A$15,D57=data_validation!A$17)),"Indicate Date","N/A"))</f>
        <v/>
      </c>
      <c r="F57" s="29" t="str">
        <f>IF(D57="","",IF((OR(D57=data_validation!A$1,D57=data_validation!A$2)),"Indicate Date","N/A"))</f>
        <v/>
      </c>
      <c r="G57" s="29" t="str">
        <f>IF(D57="","","Indicate Date")</f>
        <v/>
      </c>
      <c r="H57" s="29" t="str">
        <f>IF(D57="","","Indicate Date")</f>
        <v/>
      </c>
      <c r="I57" s="30"/>
      <c r="J57" s="31"/>
      <c r="K57" s="32"/>
      <c r="L57" s="33"/>
      <c r="M57" s="33"/>
      <c r="N57" s="31"/>
      <c r="O57" s="16"/>
      <c r="P57" s="26"/>
      <c r="Q57" s="27"/>
      <c r="R57" s="27"/>
      <c r="S57" s="27"/>
      <c r="T57" s="16"/>
    </row>
    <row r="58" spans="1:20" ht="15.75" customHeight="1" x14ac:dyDescent="0.2">
      <c r="A58" s="31"/>
      <c r="B58" s="35" t="s">
        <v>118</v>
      </c>
      <c r="C58" s="31" t="s">
        <v>117</v>
      </c>
      <c r="D58" s="31" t="s">
        <v>33</v>
      </c>
      <c r="E58" s="36">
        <v>44928</v>
      </c>
      <c r="F58" s="36">
        <v>44928</v>
      </c>
      <c r="G58" s="36">
        <v>44972</v>
      </c>
      <c r="H58" s="36">
        <v>44972</v>
      </c>
      <c r="I58" s="31" t="s">
        <v>29</v>
      </c>
      <c r="J58" s="31" t="s">
        <v>119</v>
      </c>
      <c r="K58" s="37">
        <f t="shared" ref="K58:K66" si="5">L58+M58</f>
        <v>1943730000</v>
      </c>
      <c r="L58" s="38">
        <v>1943730000</v>
      </c>
      <c r="M58" s="38"/>
      <c r="N58" s="31" t="s">
        <v>120</v>
      </c>
      <c r="O58" s="39"/>
      <c r="P58" s="40"/>
      <c r="Q58" s="31"/>
      <c r="R58" s="31"/>
      <c r="S58" s="41"/>
      <c r="T58" s="39"/>
    </row>
    <row r="59" spans="1:20" ht="15.75" customHeight="1" x14ac:dyDescent="0.2">
      <c r="A59" s="31"/>
      <c r="B59" s="35" t="s">
        <v>121</v>
      </c>
      <c r="C59" s="31" t="s">
        <v>117</v>
      </c>
      <c r="D59" s="31" t="s">
        <v>33</v>
      </c>
      <c r="E59" s="36">
        <v>44882</v>
      </c>
      <c r="F59" s="36">
        <v>44882</v>
      </c>
      <c r="G59" s="36">
        <v>44928</v>
      </c>
      <c r="H59" s="36">
        <v>44928</v>
      </c>
      <c r="I59" s="31" t="s">
        <v>29</v>
      </c>
      <c r="J59" s="31" t="s">
        <v>119</v>
      </c>
      <c r="K59" s="37">
        <f t="shared" si="5"/>
        <v>60800000</v>
      </c>
      <c r="L59" s="38">
        <v>60800000</v>
      </c>
      <c r="M59" s="38"/>
      <c r="N59" s="31" t="s">
        <v>122</v>
      </c>
      <c r="O59" s="39"/>
      <c r="P59" s="40"/>
      <c r="Q59" s="31"/>
      <c r="R59" s="31"/>
      <c r="S59" s="41"/>
      <c r="T59" s="39"/>
    </row>
    <row r="60" spans="1:20" ht="15.75" customHeight="1" x14ac:dyDescent="0.2">
      <c r="A60" s="31"/>
      <c r="B60" s="35" t="s">
        <v>123</v>
      </c>
      <c r="C60" s="31" t="s">
        <v>117</v>
      </c>
      <c r="D60" s="31" t="s">
        <v>33</v>
      </c>
      <c r="E60" s="36">
        <v>44882</v>
      </c>
      <c r="F60" s="36">
        <v>44882</v>
      </c>
      <c r="G60" s="36">
        <v>44928</v>
      </c>
      <c r="H60" s="36">
        <v>44928</v>
      </c>
      <c r="I60" s="31" t="s">
        <v>29</v>
      </c>
      <c r="J60" s="31" t="s">
        <v>119</v>
      </c>
      <c r="K60" s="37">
        <f t="shared" si="5"/>
        <v>108000000</v>
      </c>
      <c r="L60" s="38">
        <v>108000000</v>
      </c>
      <c r="M60" s="38"/>
      <c r="N60" s="31" t="s">
        <v>122</v>
      </c>
      <c r="O60" s="39"/>
      <c r="P60" s="40"/>
      <c r="Q60" s="31"/>
      <c r="R60" s="31"/>
      <c r="S60" s="41"/>
      <c r="T60" s="39"/>
    </row>
    <row r="61" spans="1:20" ht="15.75" customHeight="1" x14ac:dyDescent="0.2">
      <c r="A61" s="31"/>
      <c r="B61" s="35" t="s">
        <v>124</v>
      </c>
      <c r="C61" s="31" t="s">
        <v>117</v>
      </c>
      <c r="D61" s="31" t="s">
        <v>33</v>
      </c>
      <c r="E61" s="36">
        <v>44882</v>
      </c>
      <c r="F61" s="36">
        <v>44882</v>
      </c>
      <c r="G61" s="36">
        <v>44928</v>
      </c>
      <c r="H61" s="36">
        <v>44928</v>
      </c>
      <c r="I61" s="31" t="s">
        <v>29</v>
      </c>
      <c r="J61" s="31" t="s">
        <v>119</v>
      </c>
      <c r="K61" s="37">
        <f t="shared" si="5"/>
        <v>16000000</v>
      </c>
      <c r="L61" s="38">
        <v>16000000</v>
      </c>
      <c r="M61" s="38"/>
      <c r="N61" s="31" t="s">
        <v>125</v>
      </c>
      <c r="O61" s="39"/>
      <c r="P61" s="40"/>
      <c r="Q61" s="31"/>
      <c r="R61" s="31"/>
      <c r="S61" s="41"/>
      <c r="T61" s="39"/>
    </row>
    <row r="62" spans="1:20" ht="15.75" customHeight="1" x14ac:dyDescent="0.2">
      <c r="A62" s="31"/>
      <c r="B62" s="35" t="s">
        <v>126</v>
      </c>
      <c r="C62" s="31" t="s">
        <v>117</v>
      </c>
      <c r="D62" s="31" t="s">
        <v>33</v>
      </c>
      <c r="E62" s="36">
        <v>44882</v>
      </c>
      <c r="F62" s="36">
        <v>44882</v>
      </c>
      <c r="G62" s="36">
        <v>44928</v>
      </c>
      <c r="H62" s="36">
        <v>44928</v>
      </c>
      <c r="I62" s="31" t="s">
        <v>29</v>
      </c>
      <c r="J62" s="31" t="s">
        <v>119</v>
      </c>
      <c r="K62" s="37">
        <f t="shared" si="5"/>
        <v>2000000</v>
      </c>
      <c r="L62" s="38">
        <v>2000000</v>
      </c>
      <c r="M62" s="38"/>
      <c r="N62" s="31" t="s">
        <v>127</v>
      </c>
      <c r="O62" s="39"/>
      <c r="P62" s="40"/>
      <c r="Q62" s="31"/>
      <c r="R62" s="31"/>
      <c r="S62" s="41"/>
      <c r="T62" s="39"/>
    </row>
    <row r="63" spans="1:20" ht="15.75" customHeight="1" x14ac:dyDescent="0.2">
      <c r="A63" s="31"/>
      <c r="B63" s="43" t="s">
        <v>128</v>
      </c>
      <c r="C63" s="31" t="s">
        <v>117</v>
      </c>
      <c r="D63" s="31" t="s">
        <v>27</v>
      </c>
      <c r="E63" s="36">
        <v>44928</v>
      </c>
      <c r="F63" s="31" t="s">
        <v>28</v>
      </c>
      <c r="G63" s="36">
        <v>44966</v>
      </c>
      <c r="H63" s="36">
        <v>44966</v>
      </c>
      <c r="I63" s="31" t="s">
        <v>29</v>
      </c>
      <c r="J63" s="31" t="s">
        <v>119</v>
      </c>
      <c r="K63" s="37">
        <f t="shared" si="5"/>
        <v>527500</v>
      </c>
      <c r="L63" s="38">
        <v>527500</v>
      </c>
      <c r="M63" s="38"/>
      <c r="N63" s="31" t="s">
        <v>125</v>
      </c>
      <c r="O63" s="39"/>
      <c r="P63" s="40"/>
      <c r="Q63" s="31"/>
      <c r="R63" s="31"/>
      <c r="S63" s="41"/>
      <c r="T63" s="39"/>
    </row>
    <row r="64" spans="1:20" ht="15.75" customHeight="1" x14ac:dyDescent="0.2">
      <c r="A64" s="31"/>
      <c r="B64" s="43" t="s">
        <v>129</v>
      </c>
      <c r="C64" s="31" t="s">
        <v>130</v>
      </c>
      <c r="D64" s="31" t="s">
        <v>131</v>
      </c>
      <c r="E64" s="31" t="s">
        <v>110</v>
      </c>
      <c r="F64" s="31" t="s">
        <v>110</v>
      </c>
      <c r="G64" s="36">
        <v>44966</v>
      </c>
      <c r="H64" s="36">
        <v>44966</v>
      </c>
      <c r="I64" s="31" t="s">
        <v>29</v>
      </c>
      <c r="J64" s="31" t="s">
        <v>119</v>
      </c>
      <c r="K64" s="37">
        <f t="shared" si="5"/>
        <v>23000</v>
      </c>
      <c r="L64" s="38">
        <v>23000</v>
      </c>
      <c r="M64" s="38"/>
      <c r="N64" s="31" t="s">
        <v>132</v>
      </c>
      <c r="O64" s="39"/>
      <c r="P64" s="40"/>
      <c r="Q64" s="31"/>
      <c r="R64" s="31"/>
      <c r="S64" s="41"/>
      <c r="T64" s="39"/>
    </row>
    <row r="65" spans="1:20" ht="15.75" customHeight="1" x14ac:dyDescent="0.2">
      <c r="A65" s="31"/>
      <c r="B65" s="43" t="s">
        <v>133</v>
      </c>
      <c r="C65" s="31" t="s">
        <v>130</v>
      </c>
      <c r="D65" s="31" t="s">
        <v>27</v>
      </c>
      <c r="E65" s="36">
        <v>44928</v>
      </c>
      <c r="F65" s="31" t="s">
        <v>28</v>
      </c>
      <c r="G65" s="36">
        <v>44966</v>
      </c>
      <c r="H65" s="36">
        <v>44966</v>
      </c>
      <c r="I65" s="31" t="s">
        <v>29</v>
      </c>
      <c r="J65" s="31" t="s">
        <v>119</v>
      </c>
      <c r="K65" s="37">
        <f t="shared" si="5"/>
        <v>457300</v>
      </c>
      <c r="L65" s="38">
        <v>457300</v>
      </c>
      <c r="M65" s="38"/>
      <c r="N65" s="31" t="s">
        <v>132</v>
      </c>
      <c r="O65" s="39"/>
      <c r="P65" s="40"/>
      <c r="Q65" s="31"/>
      <c r="R65" s="31"/>
      <c r="S65" s="41"/>
      <c r="T65" s="39"/>
    </row>
    <row r="66" spans="1:20" ht="15.75" customHeight="1" x14ac:dyDescent="0.2">
      <c r="A66" s="31"/>
      <c r="B66" s="43" t="s">
        <v>134</v>
      </c>
      <c r="C66" s="31" t="s">
        <v>130</v>
      </c>
      <c r="D66" s="31" t="s">
        <v>27</v>
      </c>
      <c r="E66" s="45">
        <v>45139</v>
      </c>
      <c r="F66" s="31" t="s">
        <v>28</v>
      </c>
      <c r="G66" s="36">
        <v>45170</v>
      </c>
      <c r="H66" s="36">
        <v>45170</v>
      </c>
      <c r="I66" s="31" t="s">
        <v>29</v>
      </c>
      <c r="J66" s="31" t="s">
        <v>119</v>
      </c>
      <c r="K66" s="37">
        <f t="shared" si="5"/>
        <v>103950</v>
      </c>
      <c r="L66" s="38">
        <v>103950</v>
      </c>
      <c r="M66" s="38"/>
      <c r="N66" s="31" t="s">
        <v>135</v>
      </c>
      <c r="O66" s="39"/>
      <c r="P66" s="40"/>
      <c r="Q66" s="31"/>
      <c r="R66" s="31" t="s">
        <v>136</v>
      </c>
      <c r="S66" s="41">
        <v>44957</v>
      </c>
      <c r="T66" s="39"/>
    </row>
    <row r="67" spans="1:20" ht="15.75" customHeight="1" x14ac:dyDescent="0.2">
      <c r="A67" s="27"/>
      <c r="B67" s="46" t="s">
        <v>137</v>
      </c>
      <c r="C67" s="31" t="s">
        <v>138</v>
      </c>
      <c r="D67" s="31" t="s">
        <v>27</v>
      </c>
      <c r="E67" s="36">
        <v>44964</v>
      </c>
      <c r="F67" s="31" t="s">
        <v>28</v>
      </c>
      <c r="G67" s="36">
        <v>44964</v>
      </c>
      <c r="H67" s="36">
        <v>44964</v>
      </c>
      <c r="I67" s="31" t="s">
        <v>29</v>
      </c>
      <c r="J67" s="31" t="s">
        <v>119</v>
      </c>
      <c r="K67" s="37">
        <f t="shared" ref="K67:K83" si="6">SUM(L67:M67)</f>
        <v>300000</v>
      </c>
      <c r="L67" s="33">
        <v>300000</v>
      </c>
      <c r="M67" s="33"/>
      <c r="N67" s="42" t="s">
        <v>139</v>
      </c>
      <c r="O67" s="16"/>
      <c r="P67" s="26"/>
      <c r="Q67" s="27"/>
      <c r="R67" s="31" t="s">
        <v>136</v>
      </c>
      <c r="S67" s="41">
        <v>44957</v>
      </c>
      <c r="T67" s="16"/>
    </row>
    <row r="68" spans="1:20" ht="15.75" customHeight="1" x14ac:dyDescent="0.2">
      <c r="A68" s="27"/>
      <c r="B68" s="47" t="s">
        <v>140</v>
      </c>
      <c r="C68" s="31" t="s">
        <v>138</v>
      </c>
      <c r="D68" s="31" t="s">
        <v>131</v>
      </c>
      <c r="E68" s="31" t="s">
        <v>110</v>
      </c>
      <c r="F68" s="31" t="s">
        <v>110</v>
      </c>
      <c r="G68" s="36">
        <v>45000</v>
      </c>
      <c r="H68" s="36">
        <v>45000</v>
      </c>
      <c r="I68" s="31" t="s">
        <v>29</v>
      </c>
      <c r="J68" s="31" t="s">
        <v>119</v>
      </c>
      <c r="K68" s="37">
        <f t="shared" si="6"/>
        <v>17600</v>
      </c>
      <c r="L68" s="33">
        <v>17600</v>
      </c>
      <c r="M68" s="33"/>
      <c r="N68" s="42" t="s">
        <v>141</v>
      </c>
      <c r="O68" s="16"/>
      <c r="P68" s="26"/>
      <c r="Q68" s="27"/>
      <c r="R68" s="31" t="s">
        <v>136</v>
      </c>
      <c r="S68" s="41">
        <v>44957</v>
      </c>
      <c r="T68" s="16"/>
    </row>
    <row r="69" spans="1:20" ht="15.75" customHeight="1" x14ac:dyDescent="0.2">
      <c r="A69" s="27"/>
      <c r="B69" s="46" t="s">
        <v>142</v>
      </c>
      <c r="C69" s="31" t="s">
        <v>143</v>
      </c>
      <c r="D69" s="31" t="s">
        <v>27</v>
      </c>
      <c r="E69" s="36">
        <v>44964</v>
      </c>
      <c r="F69" s="31" t="s">
        <v>28</v>
      </c>
      <c r="G69" s="36">
        <v>45000</v>
      </c>
      <c r="H69" s="36">
        <v>45000</v>
      </c>
      <c r="I69" s="31" t="s">
        <v>29</v>
      </c>
      <c r="J69" s="31" t="s">
        <v>119</v>
      </c>
      <c r="K69" s="37">
        <f t="shared" si="6"/>
        <v>124200</v>
      </c>
      <c r="L69" s="33">
        <v>124200</v>
      </c>
      <c r="M69" s="33"/>
      <c r="N69" s="42" t="s">
        <v>144</v>
      </c>
      <c r="O69" s="16"/>
      <c r="P69" s="26"/>
      <c r="Q69" s="27"/>
      <c r="R69" s="31" t="s">
        <v>136</v>
      </c>
      <c r="S69" s="41">
        <v>44957</v>
      </c>
      <c r="T69" s="16"/>
    </row>
    <row r="70" spans="1:20" ht="15.75" customHeight="1" x14ac:dyDescent="0.2">
      <c r="A70" s="27"/>
      <c r="B70" s="46" t="s">
        <v>145</v>
      </c>
      <c r="C70" s="31" t="s">
        <v>143</v>
      </c>
      <c r="D70" s="31" t="s">
        <v>27</v>
      </c>
      <c r="E70" s="31" t="s">
        <v>110</v>
      </c>
      <c r="F70" s="31" t="s">
        <v>110</v>
      </c>
      <c r="G70" s="36">
        <v>44986</v>
      </c>
      <c r="H70" s="36">
        <v>44986</v>
      </c>
      <c r="I70" s="31" t="s">
        <v>29</v>
      </c>
      <c r="J70" s="31" t="s">
        <v>119</v>
      </c>
      <c r="K70" s="37">
        <f t="shared" si="6"/>
        <v>17590</v>
      </c>
      <c r="L70" s="33">
        <v>17590</v>
      </c>
      <c r="M70" s="33"/>
      <c r="N70" s="42" t="s">
        <v>144</v>
      </c>
      <c r="O70" s="16"/>
      <c r="P70" s="26"/>
      <c r="Q70" s="27"/>
      <c r="R70" s="31" t="s">
        <v>136</v>
      </c>
      <c r="S70" s="41">
        <v>44957</v>
      </c>
      <c r="T70" s="16"/>
    </row>
    <row r="71" spans="1:20" ht="15.75" customHeight="1" x14ac:dyDescent="0.2">
      <c r="A71" s="27"/>
      <c r="B71" s="46" t="s">
        <v>146</v>
      </c>
      <c r="C71" s="31" t="s">
        <v>138</v>
      </c>
      <c r="D71" s="31" t="s">
        <v>131</v>
      </c>
      <c r="E71" s="31" t="s">
        <v>28</v>
      </c>
      <c r="F71" s="31" t="s">
        <v>28</v>
      </c>
      <c r="G71" s="36">
        <v>44986</v>
      </c>
      <c r="H71" s="36">
        <v>44986</v>
      </c>
      <c r="I71" s="31" t="s">
        <v>29</v>
      </c>
      <c r="J71" s="31" t="s">
        <v>119</v>
      </c>
      <c r="K71" s="37">
        <f t="shared" si="6"/>
        <v>53720</v>
      </c>
      <c r="L71" s="33">
        <v>53720</v>
      </c>
      <c r="M71" s="33"/>
      <c r="N71" s="42" t="s">
        <v>147</v>
      </c>
      <c r="O71" s="16"/>
      <c r="P71" s="26"/>
      <c r="Q71" s="27"/>
      <c r="R71" s="31" t="s">
        <v>136</v>
      </c>
      <c r="S71" s="41">
        <v>44957</v>
      </c>
      <c r="T71" s="16"/>
    </row>
    <row r="72" spans="1:20" ht="56.25" customHeight="1" x14ac:dyDescent="0.2">
      <c r="A72" s="27"/>
      <c r="B72" s="46" t="s">
        <v>148</v>
      </c>
      <c r="C72" s="31" t="s">
        <v>138</v>
      </c>
      <c r="D72" s="31" t="s">
        <v>27</v>
      </c>
      <c r="E72" s="36">
        <v>44964</v>
      </c>
      <c r="F72" s="31" t="s">
        <v>28</v>
      </c>
      <c r="G72" s="36">
        <v>44986</v>
      </c>
      <c r="H72" s="36">
        <v>44986</v>
      </c>
      <c r="I72" s="31" t="s">
        <v>29</v>
      </c>
      <c r="J72" s="31" t="s">
        <v>119</v>
      </c>
      <c r="K72" s="37">
        <f t="shared" si="6"/>
        <v>84000</v>
      </c>
      <c r="L72" s="33">
        <v>84000</v>
      </c>
      <c r="M72" s="33"/>
      <c r="N72" s="42" t="s">
        <v>149</v>
      </c>
      <c r="O72" s="16"/>
      <c r="P72" s="26"/>
      <c r="Q72" s="27"/>
      <c r="R72" s="31" t="s">
        <v>136</v>
      </c>
      <c r="S72" s="41">
        <v>44957</v>
      </c>
      <c r="T72" s="16"/>
    </row>
    <row r="73" spans="1:20" ht="113.25" customHeight="1" x14ac:dyDescent="0.2">
      <c r="A73" s="27"/>
      <c r="B73" s="46" t="s">
        <v>150</v>
      </c>
      <c r="C73" s="31" t="s">
        <v>138</v>
      </c>
      <c r="D73" s="31" t="s">
        <v>27</v>
      </c>
      <c r="E73" s="36">
        <v>44964</v>
      </c>
      <c r="F73" s="31" t="s">
        <v>28</v>
      </c>
      <c r="G73" s="36">
        <v>44986</v>
      </c>
      <c r="H73" s="36">
        <v>44986</v>
      </c>
      <c r="I73" s="31" t="s">
        <v>29</v>
      </c>
      <c r="J73" s="31" t="s">
        <v>119</v>
      </c>
      <c r="K73" s="37">
        <f t="shared" si="6"/>
        <v>200000</v>
      </c>
      <c r="L73" s="33">
        <v>200000</v>
      </c>
      <c r="M73" s="33"/>
      <c r="N73" s="42" t="s">
        <v>151</v>
      </c>
      <c r="O73" s="16"/>
      <c r="P73" s="26"/>
      <c r="Q73" s="27"/>
      <c r="R73" s="31" t="s">
        <v>136</v>
      </c>
      <c r="S73" s="41">
        <v>44957</v>
      </c>
      <c r="T73" s="16"/>
    </row>
    <row r="74" spans="1:20" ht="15.75" customHeight="1" x14ac:dyDescent="0.2">
      <c r="A74" s="27"/>
      <c r="B74" s="46" t="s">
        <v>152</v>
      </c>
      <c r="C74" s="31" t="s">
        <v>138</v>
      </c>
      <c r="D74" s="31" t="s">
        <v>27</v>
      </c>
      <c r="E74" s="36">
        <v>44986</v>
      </c>
      <c r="F74" s="31" t="s">
        <v>28</v>
      </c>
      <c r="G74" s="36">
        <v>44986</v>
      </c>
      <c r="H74" s="36">
        <v>44986</v>
      </c>
      <c r="I74" s="31" t="s">
        <v>29</v>
      </c>
      <c r="J74" s="31" t="s">
        <v>119</v>
      </c>
      <c r="K74" s="37">
        <f t="shared" si="6"/>
        <v>180000</v>
      </c>
      <c r="L74" s="33">
        <v>180000</v>
      </c>
      <c r="M74" s="33"/>
      <c r="N74" s="42" t="s">
        <v>153</v>
      </c>
      <c r="O74" s="16"/>
      <c r="P74" s="26"/>
      <c r="Q74" s="27"/>
      <c r="R74" s="31" t="s">
        <v>136</v>
      </c>
      <c r="S74" s="41">
        <v>44957</v>
      </c>
      <c r="T74" s="16"/>
    </row>
    <row r="75" spans="1:20" ht="15.75" customHeight="1" x14ac:dyDescent="0.2">
      <c r="A75" s="27"/>
      <c r="B75" s="47" t="s">
        <v>154</v>
      </c>
      <c r="C75" s="31" t="s">
        <v>117</v>
      </c>
      <c r="D75" s="31" t="s">
        <v>33</v>
      </c>
      <c r="E75" s="36">
        <v>44986</v>
      </c>
      <c r="F75" s="36">
        <v>44986</v>
      </c>
      <c r="G75" s="36">
        <v>45035</v>
      </c>
      <c r="H75" s="36">
        <v>45035</v>
      </c>
      <c r="I75" s="31" t="s">
        <v>29</v>
      </c>
      <c r="J75" s="31" t="s">
        <v>119</v>
      </c>
      <c r="K75" s="37">
        <f t="shared" si="6"/>
        <v>3885157600</v>
      </c>
      <c r="L75" s="33">
        <v>3885157600</v>
      </c>
      <c r="M75" s="33"/>
      <c r="N75" s="42" t="s">
        <v>155</v>
      </c>
      <c r="O75" s="16"/>
      <c r="P75" s="26"/>
      <c r="Q75" s="27"/>
      <c r="R75" s="31" t="s">
        <v>136</v>
      </c>
      <c r="S75" s="41">
        <v>44957</v>
      </c>
      <c r="T75" s="16"/>
    </row>
    <row r="76" spans="1:20" ht="15.75" customHeight="1" x14ac:dyDescent="0.2">
      <c r="A76" s="27"/>
      <c r="B76" s="46" t="s">
        <v>156</v>
      </c>
      <c r="C76" s="31" t="s">
        <v>130</v>
      </c>
      <c r="D76" s="31" t="s">
        <v>27</v>
      </c>
      <c r="E76" s="36">
        <v>45063</v>
      </c>
      <c r="F76" s="31" t="s">
        <v>28</v>
      </c>
      <c r="G76" s="36">
        <v>45084</v>
      </c>
      <c r="H76" s="36">
        <v>45084</v>
      </c>
      <c r="I76" s="31" t="s">
        <v>29</v>
      </c>
      <c r="J76" s="31" t="s">
        <v>119</v>
      </c>
      <c r="K76" s="37">
        <f t="shared" si="6"/>
        <v>146050</v>
      </c>
      <c r="L76" s="33">
        <v>146050</v>
      </c>
      <c r="M76" s="33"/>
      <c r="N76" s="42" t="s">
        <v>157</v>
      </c>
      <c r="O76" s="16"/>
      <c r="P76" s="26"/>
      <c r="Q76" s="27"/>
      <c r="R76" s="31" t="s">
        <v>136</v>
      </c>
      <c r="S76" s="41">
        <v>44957</v>
      </c>
      <c r="T76" s="16"/>
    </row>
    <row r="77" spans="1:20" ht="95.25" customHeight="1" x14ac:dyDescent="0.2">
      <c r="A77" s="27"/>
      <c r="B77" s="47" t="s">
        <v>158</v>
      </c>
      <c r="C77" s="31" t="s">
        <v>130</v>
      </c>
      <c r="D77" s="31" t="s">
        <v>27</v>
      </c>
      <c r="E77" s="36">
        <v>45108</v>
      </c>
      <c r="F77" s="31" t="s">
        <v>28</v>
      </c>
      <c r="G77" s="36">
        <v>45139</v>
      </c>
      <c r="H77" s="36">
        <v>45139</v>
      </c>
      <c r="I77" s="31" t="s">
        <v>29</v>
      </c>
      <c r="J77" s="31" t="s">
        <v>119</v>
      </c>
      <c r="K77" s="37">
        <f t="shared" si="6"/>
        <v>157000</v>
      </c>
      <c r="L77" s="33">
        <v>157000</v>
      </c>
      <c r="M77" s="33"/>
      <c r="N77" s="42" t="s">
        <v>159</v>
      </c>
      <c r="O77" s="16"/>
      <c r="P77" s="26"/>
      <c r="Q77" s="27"/>
      <c r="R77" s="31" t="s">
        <v>136</v>
      </c>
      <c r="S77" s="41">
        <v>44957</v>
      </c>
      <c r="T77" s="16"/>
    </row>
    <row r="78" spans="1:20" ht="140.25" customHeight="1" x14ac:dyDescent="0.2">
      <c r="A78" s="27"/>
      <c r="B78" s="47" t="s">
        <v>160</v>
      </c>
      <c r="C78" s="31" t="s">
        <v>130</v>
      </c>
      <c r="D78" s="31" t="s">
        <v>27</v>
      </c>
      <c r="E78" s="36">
        <v>45084</v>
      </c>
      <c r="F78" s="31" t="s">
        <v>28</v>
      </c>
      <c r="G78" s="36">
        <v>45084</v>
      </c>
      <c r="H78" s="36">
        <v>45084</v>
      </c>
      <c r="I78" s="31" t="s">
        <v>29</v>
      </c>
      <c r="J78" s="31" t="s">
        <v>119</v>
      </c>
      <c r="K78" s="37">
        <f t="shared" si="6"/>
        <v>170600</v>
      </c>
      <c r="L78" s="33">
        <v>170600</v>
      </c>
      <c r="M78" s="33"/>
      <c r="N78" s="42" t="s">
        <v>161</v>
      </c>
      <c r="O78" s="16"/>
      <c r="P78" s="26"/>
      <c r="Q78" s="27"/>
      <c r="R78" s="31" t="s">
        <v>136</v>
      </c>
      <c r="S78" s="41">
        <v>44957</v>
      </c>
      <c r="T78" s="16"/>
    </row>
    <row r="79" spans="1:20" ht="15.75" customHeight="1" x14ac:dyDescent="0.2">
      <c r="A79" s="27"/>
      <c r="B79" s="47" t="s">
        <v>162</v>
      </c>
      <c r="C79" s="31" t="s">
        <v>143</v>
      </c>
      <c r="D79" s="31" t="s">
        <v>27</v>
      </c>
      <c r="E79" s="36">
        <v>45084</v>
      </c>
      <c r="F79" s="31" t="s">
        <v>28</v>
      </c>
      <c r="G79" s="36">
        <v>45126</v>
      </c>
      <c r="H79" s="36">
        <v>45126</v>
      </c>
      <c r="I79" s="31" t="s">
        <v>29</v>
      </c>
      <c r="J79" s="31" t="s">
        <v>119</v>
      </c>
      <c r="K79" s="37">
        <f t="shared" si="6"/>
        <v>80000</v>
      </c>
      <c r="L79" s="33">
        <v>80000</v>
      </c>
      <c r="M79" s="33"/>
      <c r="N79" s="42" t="s">
        <v>163</v>
      </c>
      <c r="O79" s="16"/>
      <c r="P79" s="26"/>
      <c r="Q79" s="27"/>
      <c r="R79" s="31" t="s">
        <v>136</v>
      </c>
      <c r="S79" s="41">
        <v>44957</v>
      </c>
      <c r="T79" s="16"/>
    </row>
    <row r="80" spans="1:20" ht="93" customHeight="1" x14ac:dyDescent="0.2">
      <c r="A80" s="27"/>
      <c r="B80" s="47" t="s">
        <v>164</v>
      </c>
      <c r="C80" s="31" t="s">
        <v>130</v>
      </c>
      <c r="D80" s="31" t="s">
        <v>27</v>
      </c>
      <c r="E80" s="36">
        <v>45154</v>
      </c>
      <c r="F80" s="31" t="s">
        <v>28</v>
      </c>
      <c r="G80" s="36">
        <v>45182</v>
      </c>
      <c r="H80" s="36">
        <v>45182</v>
      </c>
      <c r="I80" s="31" t="s">
        <v>29</v>
      </c>
      <c r="J80" s="31" t="s">
        <v>119</v>
      </c>
      <c r="K80" s="37">
        <f t="shared" si="6"/>
        <v>100000</v>
      </c>
      <c r="L80" s="33">
        <v>100000</v>
      </c>
      <c r="M80" s="33"/>
      <c r="N80" s="48" t="s">
        <v>165</v>
      </c>
      <c r="O80" s="16"/>
      <c r="P80" s="26"/>
      <c r="Q80" s="27"/>
      <c r="R80" s="31" t="s">
        <v>136</v>
      </c>
      <c r="S80" s="41">
        <v>44957</v>
      </c>
      <c r="T80" s="16"/>
    </row>
    <row r="81" spans="1:20" ht="15.75" customHeight="1" x14ac:dyDescent="0.2">
      <c r="A81" s="27"/>
      <c r="B81" s="46" t="s">
        <v>166</v>
      </c>
      <c r="C81" s="31" t="s">
        <v>167</v>
      </c>
      <c r="D81" s="31" t="s">
        <v>27</v>
      </c>
      <c r="E81" s="36">
        <v>45139</v>
      </c>
      <c r="F81" s="31" t="s">
        <v>28</v>
      </c>
      <c r="G81" s="36">
        <v>45139</v>
      </c>
      <c r="H81" s="36">
        <v>45139</v>
      </c>
      <c r="I81" s="31" t="s">
        <v>29</v>
      </c>
      <c r="J81" s="31" t="s">
        <v>119</v>
      </c>
      <c r="K81" s="37">
        <f t="shared" si="6"/>
        <v>170840</v>
      </c>
      <c r="L81" s="33">
        <v>170840</v>
      </c>
      <c r="M81" s="33"/>
      <c r="N81" s="42" t="s">
        <v>168</v>
      </c>
      <c r="O81" s="16"/>
      <c r="P81" s="26"/>
      <c r="Q81" s="27"/>
      <c r="R81" s="31" t="s">
        <v>136</v>
      </c>
      <c r="S81" s="41">
        <v>44957</v>
      </c>
      <c r="T81" s="16"/>
    </row>
    <row r="82" spans="1:20" ht="15.75" customHeight="1" x14ac:dyDescent="0.2">
      <c r="A82" s="27"/>
      <c r="B82" s="46" t="s">
        <v>169</v>
      </c>
      <c r="C82" s="31" t="s">
        <v>167</v>
      </c>
      <c r="D82" s="31" t="s">
        <v>27</v>
      </c>
      <c r="E82" s="36">
        <v>45139</v>
      </c>
      <c r="F82" s="31" t="s">
        <v>28</v>
      </c>
      <c r="G82" s="36">
        <v>45184</v>
      </c>
      <c r="H82" s="36">
        <v>45184</v>
      </c>
      <c r="I82" s="31" t="s">
        <v>29</v>
      </c>
      <c r="J82" s="31" t="s">
        <v>119</v>
      </c>
      <c r="K82" s="37">
        <f t="shared" si="6"/>
        <v>50000</v>
      </c>
      <c r="L82" s="33">
        <v>50000</v>
      </c>
      <c r="M82" s="33"/>
      <c r="N82" s="42" t="s">
        <v>139</v>
      </c>
      <c r="O82" s="16"/>
      <c r="P82" s="26"/>
      <c r="Q82" s="27"/>
      <c r="R82" s="31" t="s">
        <v>136</v>
      </c>
      <c r="S82" s="41">
        <v>44957</v>
      </c>
      <c r="T82" s="16"/>
    </row>
    <row r="83" spans="1:20" ht="15.75" customHeight="1" x14ac:dyDescent="0.2">
      <c r="A83" s="27"/>
      <c r="B83" s="47" t="s">
        <v>170</v>
      </c>
      <c r="C83" s="31" t="s">
        <v>167</v>
      </c>
      <c r="D83" s="31" t="s">
        <v>27</v>
      </c>
      <c r="E83" s="36">
        <v>45184</v>
      </c>
      <c r="F83" s="31" t="s">
        <v>28</v>
      </c>
      <c r="G83" s="36">
        <v>45184</v>
      </c>
      <c r="H83" s="36">
        <v>45184</v>
      </c>
      <c r="I83" s="31" t="s">
        <v>29</v>
      </c>
      <c r="J83" s="31" t="s">
        <v>119</v>
      </c>
      <c r="K83" s="37">
        <f t="shared" si="6"/>
        <v>150000</v>
      </c>
      <c r="L83" s="33">
        <v>150000</v>
      </c>
      <c r="M83" s="33"/>
      <c r="N83" s="42" t="s">
        <v>171</v>
      </c>
      <c r="O83" s="16"/>
      <c r="P83" s="26"/>
      <c r="Q83" s="27"/>
      <c r="R83" s="31" t="s">
        <v>136</v>
      </c>
      <c r="S83" s="41">
        <v>44957</v>
      </c>
      <c r="T83" s="16"/>
    </row>
    <row r="84" spans="1:20" ht="15.75" customHeight="1" x14ac:dyDescent="0.2">
      <c r="A84" s="31" t="s">
        <v>172</v>
      </c>
      <c r="B84" s="35" t="s">
        <v>173</v>
      </c>
      <c r="C84" s="31" t="s">
        <v>117</v>
      </c>
      <c r="D84" s="31" t="s">
        <v>174</v>
      </c>
      <c r="E84" s="31" t="s">
        <v>28</v>
      </c>
      <c r="F84" s="31" t="s">
        <v>28</v>
      </c>
      <c r="G84" s="36">
        <v>45184</v>
      </c>
      <c r="H84" s="36">
        <v>45184</v>
      </c>
      <c r="I84" s="31" t="s">
        <v>29</v>
      </c>
      <c r="J84" s="31" t="s">
        <v>119</v>
      </c>
      <c r="K84" s="37" t="s">
        <v>175</v>
      </c>
      <c r="L84" s="38" t="s">
        <v>175</v>
      </c>
      <c r="M84" s="38"/>
      <c r="N84" s="31" t="s">
        <v>125</v>
      </c>
      <c r="O84" s="39"/>
      <c r="P84" s="40"/>
      <c r="Q84" s="31"/>
      <c r="R84" s="31"/>
      <c r="S84" s="41"/>
      <c r="T84" s="39"/>
    </row>
    <row r="85" spans="1:20" ht="15.75" customHeight="1" x14ac:dyDescent="0.2">
      <c r="A85" s="27"/>
      <c r="B85" s="44"/>
      <c r="C85" s="29"/>
      <c r="D85" s="27"/>
      <c r="E85" s="29"/>
      <c r="F85" s="29"/>
      <c r="G85" s="29"/>
      <c r="H85" s="29"/>
      <c r="I85" s="27"/>
      <c r="J85" s="31"/>
      <c r="K85" s="32"/>
      <c r="L85" s="33"/>
      <c r="M85" s="33"/>
      <c r="N85" s="31"/>
      <c r="O85" s="16"/>
      <c r="P85" s="26"/>
      <c r="Q85" s="27"/>
      <c r="R85" s="27"/>
      <c r="S85" s="27"/>
      <c r="T85" s="16"/>
    </row>
    <row r="86" spans="1:20" ht="21.75" customHeight="1" x14ac:dyDescent="0.2">
      <c r="A86" s="27"/>
      <c r="B86" s="44" t="s">
        <v>176</v>
      </c>
      <c r="C86" s="29"/>
      <c r="D86" s="27"/>
      <c r="E86" s="29" t="str">
        <f>IF(D86="","",IF((OR(D86=data_validation!A$1,D86=data_validation!A$2,D86=data_validation!A$5,D86=data_validation!A$6,D86=data_validation!A$15,D86=data_validation!A$17)),"Indicate Date","N/A"))</f>
        <v/>
      </c>
      <c r="F86" s="29" t="str">
        <f>IF(D86="","",IF((OR(D86=data_validation!A$1,D86=data_validation!A$2)),"Indicate Date","N/A"))</f>
        <v/>
      </c>
      <c r="G86" s="29" t="str">
        <f>IF(D86="","","Indicate Date")</f>
        <v/>
      </c>
      <c r="H86" s="29" t="str">
        <f>IF(D86="","","Indicate Date")</f>
        <v/>
      </c>
      <c r="I86" s="27"/>
      <c r="J86" s="31"/>
      <c r="K86" s="32"/>
      <c r="L86" s="33"/>
      <c r="M86" s="33"/>
      <c r="N86" s="31"/>
      <c r="O86" s="16"/>
      <c r="P86" s="26"/>
      <c r="Q86" s="27"/>
      <c r="R86" s="27"/>
      <c r="S86" s="27"/>
      <c r="T86" s="16"/>
    </row>
    <row r="87" spans="1:20" ht="46.5" customHeight="1" x14ac:dyDescent="0.2">
      <c r="A87" s="27"/>
      <c r="B87" s="47" t="s">
        <v>177</v>
      </c>
      <c r="C87" s="31" t="s">
        <v>178</v>
      </c>
      <c r="D87" s="31" t="s">
        <v>33</v>
      </c>
      <c r="E87" s="36">
        <v>44928</v>
      </c>
      <c r="F87" s="36">
        <v>44928</v>
      </c>
      <c r="G87" s="36">
        <v>44973</v>
      </c>
      <c r="H87" s="36">
        <v>44973</v>
      </c>
      <c r="I87" s="31" t="s">
        <v>29</v>
      </c>
      <c r="J87" s="31" t="s">
        <v>179</v>
      </c>
      <c r="K87" s="37">
        <f t="shared" ref="K87:K115" si="7">SUM(L87:M87)</f>
        <v>2000000</v>
      </c>
      <c r="L87" s="38"/>
      <c r="M87" s="49">
        <v>2000000</v>
      </c>
      <c r="N87" s="31" t="s">
        <v>180</v>
      </c>
      <c r="O87" s="16"/>
      <c r="P87" s="26"/>
      <c r="Q87" s="27"/>
      <c r="R87" s="31"/>
      <c r="S87" s="41"/>
      <c r="T87" s="16"/>
    </row>
    <row r="88" spans="1:20" ht="48.75" customHeight="1" x14ac:dyDescent="0.2">
      <c r="A88" s="27"/>
      <c r="B88" s="47" t="s">
        <v>181</v>
      </c>
      <c r="C88" s="31" t="s">
        <v>178</v>
      </c>
      <c r="D88" s="31" t="s">
        <v>33</v>
      </c>
      <c r="E88" s="36">
        <v>44928</v>
      </c>
      <c r="F88" s="36">
        <v>44928</v>
      </c>
      <c r="G88" s="36">
        <v>44973</v>
      </c>
      <c r="H88" s="36">
        <v>44973</v>
      </c>
      <c r="I88" s="31" t="s">
        <v>29</v>
      </c>
      <c r="J88" s="31" t="s">
        <v>179</v>
      </c>
      <c r="K88" s="37">
        <f t="shared" si="7"/>
        <v>2000000</v>
      </c>
      <c r="L88" s="38"/>
      <c r="M88" s="49">
        <v>2000000</v>
      </c>
      <c r="N88" s="31" t="s">
        <v>180</v>
      </c>
      <c r="O88" s="16"/>
      <c r="P88" s="26"/>
      <c r="Q88" s="27"/>
      <c r="R88" s="31"/>
      <c r="S88" s="41"/>
      <c r="T88" s="16"/>
    </row>
    <row r="89" spans="1:20" ht="15.75" customHeight="1" x14ac:dyDescent="0.2">
      <c r="A89" s="27"/>
      <c r="B89" s="47" t="s">
        <v>182</v>
      </c>
      <c r="C89" s="31" t="s">
        <v>178</v>
      </c>
      <c r="D89" s="31" t="s">
        <v>33</v>
      </c>
      <c r="E89" s="36">
        <v>44837</v>
      </c>
      <c r="F89" s="36">
        <v>44837</v>
      </c>
      <c r="G89" s="36">
        <v>44928</v>
      </c>
      <c r="H89" s="36">
        <v>44928</v>
      </c>
      <c r="I89" s="31" t="s">
        <v>29</v>
      </c>
      <c r="J89" s="31" t="s">
        <v>179</v>
      </c>
      <c r="K89" s="37">
        <f t="shared" si="7"/>
        <v>924000</v>
      </c>
      <c r="L89" s="38"/>
      <c r="M89" s="49">
        <v>924000</v>
      </c>
      <c r="N89" s="31" t="s">
        <v>183</v>
      </c>
      <c r="O89" s="16"/>
      <c r="P89" s="26"/>
      <c r="Q89" s="27"/>
      <c r="R89" s="31"/>
      <c r="S89" s="41"/>
      <c r="T89" s="16"/>
    </row>
    <row r="90" spans="1:20" ht="15.75" customHeight="1" x14ac:dyDescent="0.2">
      <c r="A90" s="27"/>
      <c r="B90" s="47" t="s">
        <v>184</v>
      </c>
      <c r="C90" s="31" t="s">
        <v>178</v>
      </c>
      <c r="D90" s="31" t="s">
        <v>27</v>
      </c>
      <c r="E90" s="36">
        <v>44928</v>
      </c>
      <c r="F90" s="31" t="s">
        <v>28</v>
      </c>
      <c r="G90" s="36">
        <v>44972</v>
      </c>
      <c r="H90" s="36">
        <v>44972</v>
      </c>
      <c r="I90" s="31" t="s">
        <v>29</v>
      </c>
      <c r="J90" s="31" t="s">
        <v>179</v>
      </c>
      <c r="K90" s="37">
        <f t="shared" si="7"/>
        <v>140000</v>
      </c>
      <c r="L90" s="38">
        <v>140000</v>
      </c>
      <c r="M90" s="49"/>
      <c r="N90" s="31" t="s">
        <v>185</v>
      </c>
      <c r="O90" s="16"/>
      <c r="P90" s="26"/>
      <c r="Q90" s="27"/>
      <c r="R90" s="31"/>
      <c r="S90" s="41"/>
      <c r="T90" s="16"/>
    </row>
    <row r="91" spans="1:20" ht="15.75" customHeight="1" x14ac:dyDescent="0.2">
      <c r="A91" s="27"/>
      <c r="B91" s="47" t="s">
        <v>186</v>
      </c>
      <c r="C91" s="31" t="s">
        <v>178</v>
      </c>
      <c r="D91" s="31" t="s">
        <v>27</v>
      </c>
      <c r="E91" s="36">
        <v>44928</v>
      </c>
      <c r="F91" s="31" t="s">
        <v>28</v>
      </c>
      <c r="G91" s="36">
        <v>44972</v>
      </c>
      <c r="H91" s="36">
        <v>44972</v>
      </c>
      <c r="I91" s="31" t="s">
        <v>29</v>
      </c>
      <c r="J91" s="31" t="s">
        <v>179</v>
      </c>
      <c r="K91" s="37">
        <f t="shared" si="7"/>
        <v>800000</v>
      </c>
      <c r="L91" s="38">
        <v>800000</v>
      </c>
      <c r="M91" s="49"/>
      <c r="N91" s="31" t="s">
        <v>185</v>
      </c>
      <c r="O91" s="16"/>
      <c r="P91" s="26"/>
      <c r="Q91" s="27"/>
      <c r="R91" s="31"/>
      <c r="S91" s="41"/>
      <c r="T91" s="16"/>
    </row>
    <row r="92" spans="1:20" ht="15.75" customHeight="1" x14ac:dyDescent="0.2">
      <c r="A92" s="27"/>
      <c r="B92" s="47" t="s">
        <v>187</v>
      </c>
      <c r="C92" s="31" t="s">
        <v>178</v>
      </c>
      <c r="D92" s="31" t="s">
        <v>33</v>
      </c>
      <c r="E92" s="36">
        <v>44837</v>
      </c>
      <c r="F92" s="36">
        <v>44837</v>
      </c>
      <c r="G92" s="36">
        <v>44928</v>
      </c>
      <c r="H92" s="36">
        <v>44928</v>
      </c>
      <c r="I92" s="31" t="s">
        <v>29</v>
      </c>
      <c r="J92" s="31" t="s">
        <v>179</v>
      </c>
      <c r="K92" s="37">
        <f t="shared" si="7"/>
        <v>2100000</v>
      </c>
      <c r="L92" s="38">
        <v>2100000</v>
      </c>
      <c r="M92" s="49"/>
      <c r="N92" s="31" t="s">
        <v>188</v>
      </c>
      <c r="O92" s="16"/>
      <c r="P92" s="26"/>
      <c r="Q92" s="27"/>
      <c r="R92" s="31"/>
      <c r="S92" s="41"/>
      <c r="T92" s="16"/>
    </row>
    <row r="93" spans="1:20" ht="15.75" customHeight="1" x14ac:dyDescent="0.2">
      <c r="A93" s="27"/>
      <c r="B93" s="47" t="s">
        <v>189</v>
      </c>
      <c r="C93" s="31" t="s">
        <v>178</v>
      </c>
      <c r="D93" s="31" t="s">
        <v>33</v>
      </c>
      <c r="E93" s="36">
        <v>44972</v>
      </c>
      <c r="F93" s="36">
        <v>44972</v>
      </c>
      <c r="G93" s="36">
        <v>45007</v>
      </c>
      <c r="H93" s="36">
        <v>45007</v>
      </c>
      <c r="I93" s="31" t="s">
        <v>29</v>
      </c>
      <c r="J93" s="31" t="s">
        <v>179</v>
      </c>
      <c r="K93" s="37">
        <f t="shared" si="7"/>
        <v>1250000</v>
      </c>
      <c r="L93" s="38"/>
      <c r="M93" s="49">
        <v>1250000</v>
      </c>
      <c r="N93" s="31" t="s">
        <v>190</v>
      </c>
      <c r="O93" s="16"/>
      <c r="P93" s="26"/>
      <c r="Q93" s="27"/>
      <c r="R93" s="31"/>
      <c r="S93" s="41"/>
      <c r="T93" s="16"/>
    </row>
    <row r="94" spans="1:20" ht="51.75" customHeight="1" x14ac:dyDescent="0.2">
      <c r="A94" s="27"/>
      <c r="B94" s="46" t="s">
        <v>191</v>
      </c>
      <c r="C94" s="31" t="s">
        <v>178</v>
      </c>
      <c r="D94" s="31" t="s">
        <v>33</v>
      </c>
      <c r="E94" s="36">
        <v>45083</v>
      </c>
      <c r="F94" s="36">
        <v>45083</v>
      </c>
      <c r="G94" s="36">
        <v>45105</v>
      </c>
      <c r="H94" s="36">
        <v>45105</v>
      </c>
      <c r="I94" s="31" t="s">
        <v>29</v>
      </c>
      <c r="J94" s="31" t="s">
        <v>179</v>
      </c>
      <c r="K94" s="37">
        <f t="shared" si="7"/>
        <v>1950000</v>
      </c>
      <c r="L94" s="38"/>
      <c r="M94" s="38">
        <v>1950000</v>
      </c>
      <c r="N94" s="31" t="s">
        <v>190</v>
      </c>
      <c r="O94" s="16"/>
      <c r="P94" s="26"/>
      <c r="Q94" s="27"/>
      <c r="R94" s="31"/>
      <c r="S94" s="41"/>
      <c r="T94" s="16"/>
    </row>
    <row r="95" spans="1:20" ht="54" customHeight="1" x14ac:dyDescent="0.2">
      <c r="A95" s="27"/>
      <c r="B95" s="46" t="s">
        <v>192</v>
      </c>
      <c r="C95" s="31" t="s">
        <v>178</v>
      </c>
      <c r="D95" s="31" t="s">
        <v>33</v>
      </c>
      <c r="E95" s="36">
        <v>45007</v>
      </c>
      <c r="F95" s="36">
        <v>45007</v>
      </c>
      <c r="G95" s="36">
        <v>45007</v>
      </c>
      <c r="H95" s="36">
        <v>45007</v>
      </c>
      <c r="I95" s="31" t="s">
        <v>29</v>
      </c>
      <c r="J95" s="31" t="s">
        <v>179</v>
      </c>
      <c r="K95" s="37">
        <f t="shared" si="7"/>
        <v>1717813.33</v>
      </c>
      <c r="L95" s="38">
        <v>1717813.33</v>
      </c>
      <c r="M95" s="49"/>
      <c r="N95" s="31" t="s">
        <v>193</v>
      </c>
      <c r="O95" s="16"/>
      <c r="P95" s="26"/>
      <c r="Q95" s="27"/>
      <c r="R95" s="31"/>
      <c r="S95" s="41"/>
      <c r="T95" s="16"/>
    </row>
    <row r="96" spans="1:20" ht="15.75" customHeight="1" x14ac:dyDescent="0.2">
      <c r="A96" s="27"/>
      <c r="B96" s="47" t="s">
        <v>194</v>
      </c>
      <c r="C96" s="31" t="s">
        <v>195</v>
      </c>
      <c r="D96" s="31" t="s">
        <v>27</v>
      </c>
      <c r="E96" s="36">
        <v>45007</v>
      </c>
      <c r="F96" s="31" t="s">
        <v>28</v>
      </c>
      <c r="G96" s="36">
        <v>45021</v>
      </c>
      <c r="H96" s="36">
        <v>45021</v>
      </c>
      <c r="I96" s="31" t="s">
        <v>29</v>
      </c>
      <c r="J96" s="31" t="s">
        <v>179</v>
      </c>
      <c r="K96" s="37">
        <f t="shared" si="7"/>
        <v>18000</v>
      </c>
      <c r="L96" s="38">
        <v>18000</v>
      </c>
      <c r="M96" s="49"/>
      <c r="N96" s="31" t="s">
        <v>196</v>
      </c>
      <c r="O96" s="16"/>
      <c r="P96" s="26"/>
      <c r="Q96" s="27"/>
      <c r="R96" s="31"/>
      <c r="S96" s="41"/>
      <c r="T96" s="16"/>
    </row>
    <row r="97" spans="1:20" ht="15.75" customHeight="1" x14ac:dyDescent="0.2">
      <c r="A97" s="27"/>
      <c r="B97" s="46" t="s">
        <v>197</v>
      </c>
      <c r="C97" s="31" t="s">
        <v>178</v>
      </c>
      <c r="D97" s="31" t="s">
        <v>27</v>
      </c>
      <c r="E97" s="36">
        <v>45108</v>
      </c>
      <c r="F97" s="31" t="s">
        <v>28</v>
      </c>
      <c r="G97" s="36">
        <v>45139</v>
      </c>
      <c r="H97" s="36">
        <v>45139</v>
      </c>
      <c r="I97" s="31" t="s">
        <v>29</v>
      </c>
      <c r="J97" s="31" t="s">
        <v>179</v>
      </c>
      <c r="K97" s="37">
        <f t="shared" si="7"/>
        <v>50000</v>
      </c>
      <c r="L97" s="38">
        <v>50000</v>
      </c>
      <c r="M97" s="49"/>
      <c r="N97" s="31" t="s">
        <v>198</v>
      </c>
      <c r="O97" s="16"/>
      <c r="P97" s="26"/>
      <c r="Q97" s="27"/>
      <c r="R97" s="31"/>
      <c r="S97" s="41"/>
      <c r="T97" s="16"/>
    </row>
    <row r="98" spans="1:20" ht="15.75" customHeight="1" x14ac:dyDescent="0.2">
      <c r="A98" s="27"/>
      <c r="B98" s="47" t="s">
        <v>199</v>
      </c>
      <c r="C98" s="31" t="s">
        <v>178</v>
      </c>
      <c r="D98" s="31" t="s">
        <v>27</v>
      </c>
      <c r="E98" s="36">
        <v>45064</v>
      </c>
      <c r="F98" s="31" t="s">
        <v>28</v>
      </c>
      <c r="G98" s="36">
        <v>45083</v>
      </c>
      <c r="H98" s="36">
        <v>45083</v>
      </c>
      <c r="I98" s="31" t="s">
        <v>29</v>
      </c>
      <c r="J98" s="31" t="s">
        <v>179</v>
      </c>
      <c r="K98" s="37">
        <f t="shared" si="7"/>
        <v>50000</v>
      </c>
      <c r="L98" s="38">
        <v>50000</v>
      </c>
      <c r="M98" s="49"/>
      <c r="N98" s="31" t="s">
        <v>198</v>
      </c>
      <c r="O98" s="16"/>
      <c r="P98" s="26"/>
      <c r="Q98" s="27"/>
      <c r="R98" s="31"/>
      <c r="S98" s="41"/>
      <c r="T98" s="16"/>
    </row>
    <row r="99" spans="1:20" ht="15.75" customHeight="1" x14ac:dyDescent="0.2">
      <c r="A99" s="27"/>
      <c r="B99" s="47" t="s">
        <v>200</v>
      </c>
      <c r="C99" s="31" t="s">
        <v>178</v>
      </c>
      <c r="D99" s="31" t="s">
        <v>27</v>
      </c>
      <c r="E99" s="36">
        <v>45064</v>
      </c>
      <c r="F99" s="31" t="s">
        <v>28</v>
      </c>
      <c r="G99" s="36">
        <v>45083</v>
      </c>
      <c r="H99" s="36">
        <v>45083</v>
      </c>
      <c r="I99" s="31" t="s">
        <v>29</v>
      </c>
      <c r="J99" s="31" t="s">
        <v>179</v>
      </c>
      <c r="K99" s="37">
        <f t="shared" si="7"/>
        <v>50000</v>
      </c>
      <c r="L99" s="38">
        <v>50000</v>
      </c>
      <c r="M99" s="49"/>
      <c r="N99" s="31" t="s">
        <v>201</v>
      </c>
      <c r="O99" s="16"/>
      <c r="P99" s="26"/>
      <c r="Q99" s="27"/>
      <c r="R99" s="31"/>
      <c r="S99" s="41"/>
      <c r="T99" s="16"/>
    </row>
    <row r="100" spans="1:20" ht="15.75" customHeight="1" x14ac:dyDescent="0.2">
      <c r="A100" s="27"/>
      <c r="B100" s="47" t="s">
        <v>202</v>
      </c>
      <c r="C100" s="31" t="s">
        <v>178</v>
      </c>
      <c r="D100" s="31" t="s">
        <v>27</v>
      </c>
      <c r="E100" s="36">
        <v>45064</v>
      </c>
      <c r="F100" s="31" t="s">
        <v>28</v>
      </c>
      <c r="G100" s="36">
        <v>45083</v>
      </c>
      <c r="H100" s="36">
        <v>45083</v>
      </c>
      <c r="I100" s="31" t="s">
        <v>29</v>
      </c>
      <c r="J100" s="31" t="s">
        <v>179</v>
      </c>
      <c r="K100" s="37">
        <f t="shared" si="7"/>
        <v>50000</v>
      </c>
      <c r="L100" s="38">
        <v>50000</v>
      </c>
      <c r="M100" s="49"/>
      <c r="N100" s="31" t="s">
        <v>198</v>
      </c>
      <c r="O100" s="16"/>
      <c r="P100" s="26"/>
      <c r="Q100" s="27"/>
      <c r="R100" s="31"/>
      <c r="S100" s="41"/>
      <c r="T100" s="16"/>
    </row>
    <row r="101" spans="1:20" ht="15.75" customHeight="1" x14ac:dyDescent="0.2">
      <c r="A101" s="27"/>
      <c r="B101" s="47" t="s">
        <v>203</v>
      </c>
      <c r="C101" s="31" t="s">
        <v>178</v>
      </c>
      <c r="D101" s="31" t="s">
        <v>27</v>
      </c>
      <c r="E101" s="36">
        <v>45083</v>
      </c>
      <c r="F101" s="31" t="s">
        <v>28</v>
      </c>
      <c r="G101" s="36">
        <v>45122</v>
      </c>
      <c r="H101" s="36">
        <v>45122</v>
      </c>
      <c r="I101" s="31" t="s">
        <v>29</v>
      </c>
      <c r="J101" s="31" t="s">
        <v>179</v>
      </c>
      <c r="K101" s="37">
        <f t="shared" si="7"/>
        <v>515665</v>
      </c>
      <c r="L101" s="38">
        <v>515665</v>
      </c>
      <c r="M101" s="49"/>
      <c r="N101" s="31" t="s">
        <v>204</v>
      </c>
      <c r="O101" s="16"/>
      <c r="P101" s="26"/>
      <c r="Q101" s="27"/>
      <c r="R101" s="31"/>
      <c r="S101" s="41"/>
      <c r="T101" s="16"/>
    </row>
    <row r="102" spans="1:20" ht="15.75" customHeight="1" x14ac:dyDescent="0.2">
      <c r="A102" s="27"/>
      <c r="B102" s="47" t="s">
        <v>205</v>
      </c>
      <c r="C102" s="31" t="s">
        <v>178</v>
      </c>
      <c r="D102" s="31" t="s">
        <v>27</v>
      </c>
      <c r="E102" s="36">
        <v>45083</v>
      </c>
      <c r="F102" s="31" t="s">
        <v>28</v>
      </c>
      <c r="G102" s="36">
        <v>45122</v>
      </c>
      <c r="H102" s="36">
        <v>45122</v>
      </c>
      <c r="I102" s="31" t="s">
        <v>29</v>
      </c>
      <c r="J102" s="31" t="s">
        <v>179</v>
      </c>
      <c r="K102" s="37">
        <f t="shared" si="7"/>
        <v>15400</v>
      </c>
      <c r="L102" s="38">
        <v>15400</v>
      </c>
      <c r="M102" s="49"/>
      <c r="N102" s="31" t="s">
        <v>204</v>
      </c>
      <c r="O102" s="16"/>
      <c r="P102" s="26"/>
      <c r="Q102" s="27"/>
      <c r="R102" s="31"/>
      <c r="S102" s="41"/>
      <c r="T102" s="16"/>
    </row>
    <row r="103" spans="1:20" ht="15.75" customHeight="1" x14ac:dyDescent="0.2">
      <c r="A103" s="27"/>
      <c r="B103" s="47" t="s">
        <v>206</v>
      </c>
      <c r="C103" s="31" t="s">
        <v>178</v>
      </c>
      <c r="D103" s="31" t="s">
        <v>27</v>
      </c>
      <c r="E103" s="36">
        <v>45083</v>
      </c>
      <c r="F103" s="31" t="s">
        <v>28</v>
      </c>
      <c r="G103" s="36">
        <v>45122</v>
      </c>
      <c r="H103" s="36">
        <v>45122</v>
      </c>
      <c r="I103" s="31" t="s">
        <v>29</v>
      </c>
      <c r="J103" s="31" t="s">
        <v>179</v>
      </c>
      <c r="K103" s="37">
        <f t="shared" si="7"/>
        <v>258200</v>
      </c>
      <c r="L103" s="38">
        <v>258200</v>
      </c>
      <c r="M103" s="49"/>
      <c r="N103" s="31" t="s">
        <v>207</v>
      </c>
      <c r="O103" s="16"/>
      <c r="P103" s="26"/>
      <c r="Q103" s="27"/>
      <c r="R103" s="31"/>
      <c r="S103" s="41"/>
      <c r="T103" s="16"/>
    </row>
    <row r="104" spans="1:20" ht="15.75" customHeight="1" x14ac:dyDescent="0.2">
      <c r="A104" s="27"/>
      <c r="B104" s="47" t="s">
        <v>208</v>
      </c>
      <c r="C104" s="31" t="s">
        <v>178</v>
      </c>
      <c r="D104" s="31" t="s">
        <v>27</v>
      </c>
      <c r="E104" s="36">
        <v>45083</v>
      </c>
      <c r="F104" s="31" t="s">
        <v>28</v>
      </c>
      <c r="G104" s="36">
        <v>45122</v>
      </c>
      <c r="H104" s="36">
        <v>45122</v>
      </c>
      <c r="I104" s="31" t="s">
        <v>29</v>
      </c>
      <c r="J104" s="31" t="s">
        <v>179</v>
      </c>
      <c r="K104" s="37">
        <f t="shared" si="7"/>
        <v>58975</v>
      </c>
      <c r="L104" s="38">
        <v>58975</v>
      </c>
      <c r="M104" s="49"/>
      <c r="N104" s="31" t="s">
        <v>207</v>
      </c>
      <c r="O104" s="16"/>
      <c r="P104" s="26"/>
      <c r="Q104" s="27"/>
      <c r="R104" s="31"/>
      <c r="S104" s="41"/>
      <c r="T104" s="16"/>
    </row>
    <row r="105" spans="1:20" ht="15.75" customHeight="1" x14ac:dyDescent="0.2">
      <c r="A105" s="27"/>
      <c r="B105" s="47" t="s">
        <v>209</v>
      </c>
      <c r="C105" s="31" t="s">
        <v>178</v>
      </c>
      <c r="D105" s="31" t="s">
        <v>27</v>
      </c>
      <c r="E105" s="36">
        <v>45083</v>
      </c>
      <c r="F105" s="31" t="s">
        <v>28</v>
      </c>
      <c r="G105" s="36">
        <v>45122</v>
      </c>
      <c r="H105" s="36">
        <v>45122</v>
      </c>
      <c r="I105" s="31" t="s">
        <v>29</v>
      </c>
      <c r="J105" s="31" t="s">
        <v>179</v>
      </c>
      <c r="K105" s="37">
        <f t="shared" si="7"/>
        <v>14000</v>
      </c>
      <c r="L105" s="38">
        <v>14000</v>
      </c>
      <c r="M105" s="49"/>
      <c r="N105" s="31" t="s">
        <v>207</v>
      </c>
      <c r="O105" s="16"/>
      <c r="P105" s="26"/>
      <c r="Q105" s="27"/>
      <c r="R105" s="31"/>
      <c r="S105" s="41"/>
      <c r="T105" s="16"/>
    </row>
    <row r="106" spans="1:20" ht="15.75" customHeight="1" x14ac:dyDescent="0.2">
      <c r="A106" s="27"/>
      <c r="B106" s="47" t="s">
        <v>210</v>
      </c>
      <c r="C106" s="31" t="s">
        <v>178</v>
      </c>
      <c r="D106" s="31" t="s">
        <v>27</v>
      </c>
      <c r="E106" s="36">
        <v>45083</v>
      </c>
      <c r="F106" s="31" t="s">
        <v>28</v>
      </c>
      <c r="G106" s="36">
        <v>45122</v>
      </c>
      <c r="H106" s="36">
        <v>45122</v>
      </c>
      <c r="I106" s="31" t="s">
        <v>29</v>
      </c>
      <c r="J106" s="31" t="s">
        <v>179</v>
      </c>
      <c r="K106" s="37">
        <f t="shared" si="7"/>
        <v>16000</v>
      </c>
      <c r="L106" s="38">
        <v>16000</v>
      </c>
      <c r="M106" s="49"/>
      <c r="N106" s="31" t="s">
        <v>207</v>
      </c>
      <c r="O106" s="16"/>
      <c r="P106" s="26"/>
      <c r="Q106" s="27"/>
      <c r="R106" s="31"/>
      <c r="S106" s="41"/>
      <c r="T106" s="16"/>
    </row>
    <row r="107" spans="1:20" ht="15.75" customHeight="1" x14ac:dyDescent="0.2">
      <c r="A107" s="27"/>
      <c r="B107" s="46" t="s">
        <v>211</v>
      </c>
      <c r="C107" s="31" t="s">
        <v>178</v>
      </c>
      <c r="D107" s="31" t="s">
        <v>27</v>
      </c>
      <c r="E107" s="36">
        <v>45083</v>
      </c>
      <c r="F107" s="31" t="s">
        <v>28</v>
      </c>
      <c r="G107" s="36">
        <v>45122</v>
      </c>
      <c r="H107" s="36">
        <v>45122</v>
      </c>
      <c r="I107" s="31" t="s">
        <v>29</v>
      </c>
      <c r="J107" s="31" t="s">
        <v>179</v>
      </c>
      <c r="K107" s="37">
        <f t="shared" si="7"/>
        <v>21950</v>
      </c>
      <c r="L107" s="38">
        <v>21950</v>
      </c>
      <c r="M107" s="49"/>
      <c r="N107" s="31" t="s">
        <v>212</v>
      </c>
      <c r="O107" s="16"/>
      <c r="P107" s="26"/>
      <c r="Q107" s="27"/>
      <c r="R107" s="31"/>
      <c r="S107" s="41"/>
      <c r="T107" s="16"/>
    </row>
    <row r="108" spans="1:20" ht="15.75" customHeight="1" x14ac:dyDescent="0.2">
      <c r="A108" s="27"/>
      <c r="B108" s="47" t="s">
        <v>213</v>
      </c>
      <c r="C108" s="31" t="s">
        <v>178</v>
      </c>
      <c r="D108" s="31" t="s">
        <v>27</v>
      </c>
      <c r="E108" s="36">
        <v>45083</v>
      </c>
      <c r="F108" s="31" t="s">
        <v>28</v>
      </c>
      <c r="G108" s="36">
        <v>45122</v>
      </c>
      <c r="H108" s="36">
        <v>45122</v>
      </c>
      <c r="I108" s="31" t="s">
        <v>29</v>
      </c>
      <c r="J108" s="31" t="s">
        <v>179</v>
      </c>
      <c r="K108" s="37">
        <f t="shared" si="7"/>
        <v>14000</v>
      </c>
      <c r="L108" s="38">
        <v>14000</v>
      </c>
      <c r="M108" s="49"/>
      <c r="N108" s="31" t="s">
        <v>212</v>
      </c>
      <c r="O108" s="16"/>
      <c r="P108" s="26"/>
      <c r="Q108" s="27"/>
      <c r="R108" s="31"/>
      <c r="S108" s="41"/>
      <c r="T108" s="16"/>
    </row>
    <row r="109" spans="1:20" ht="15.75" customHeight="1" x14ac:dyDescent="0.2">
      <c r="A109" s="27"/>
      <c r="B109" s="46" t="s">
        <v>214</v>
      </c>
      <c r="C109" s="31" t="s">
        <v>178</v>
      </c>
      <c r="D109" s="31" t="s">
        <v>27</v>
      </c>
      <c r="E109" s="36">
        <v>45083</v>
      </c>
      <c r="F109" s="31" t="s">
        <v>28</v>
      </c>
      <c r="G109" s="36">
        <v>45122</v>
      </c>
      <c r="H109" s="36">
        <v>45122</v>
      </c>
      <c r="I109" s="31" t="s">
        <v>29</v>
      </c>
      <c r="J109" s="31" t="s">
        <v>179</v>
      </c>
      <c r="K109" s="37">
        <f t="shared" si="7"/>
        <v>34600</v>
      </c>
      <c r="L109" s="38">
        <v>34600</v>
      </c>
      <c r="M109" s="49"/>
      <c r="N109" s="31" t="s">
        <v>212</v>
      </c>
      <c r="O109" s="16"/>
      <c r="P109" s="26"/>
      <c r="Q109" s="27"/>
      <c r="R109" s="31"/>
      <c r="S109" s="41"/>
      <c r="T109" s="16"/>
    </row>
    <row r="110" spans="1:20" ht="15.75" customHeight="1" x14ac:dyDescent="0.2">
      <c r="A110" s="27"/>
      <c r="B110" s="47" t="s">
        <v>215</v>
      </c>
      <c r="C110" s="31" t="s">
        <v>178</v>
      </c>
      <c r="D110" s="31" t="s">
        <v>33</v>
      </c>
      <c r="E110" s="36">
        <v>45083</v>
      </c>
      <c r="F110" s="36">
        <v>45122</v>
      </c>
      <c r="G110" s="36">
        <v>45122</v>
      </c>
      <c r="H110" s="36">
        <v>45122</v>
      </c>
      <c r="I110" s="31" t="s">
        <v>29</v>
      </c>
      <c r="J110" s="31" t="s">
        <v>179</v>
      </c>
      <c r="K110" s="37">
        <f t="shared" si="7"/>
        <v>960000</v>
      </c>
      <c r="L110" s="38">
        <v>960000</v>
      </c>
      <c r="M110" s="49"/>
      <c r="N110" s="31" t="s">
        <v>216</v>
      </c>
      <c r="O110" s="16"/>
      <c r="P110" s="26"/>
      <c r="Q110" s="27"/>
      <c r="R110" s="31"/>
      <c r="S110" s="41"/>
      <c r="T110" s="16"/>
    </row>
    <row r="111" spans="1:20" ht="15.75" customHeight="1" x14ac:dyDescent="0.2">
      <c r="A111" s="27"/>
      <c r="B111" s="47" t="s">
        <v>217</v>
      </c>
      <c r="C111" s="31" t="s">
        <v>178</v>
      </c>
      <c r="D111" s="31" t="s">
        <v>27</v>
      </c>
      <c r="E111" s="36">
        <v>45083</v>
      </c>
      <c r="F111" s="31" t="s">
        <v>28</v>
      </c>
      <c r="G111" s="36">
        <v>45122</v>
      </c>
      <c r="H111" s="36">
        <v>45122</v>
      </c>
      <c r="I111" s="31" t="s">
        <v>29</v>
      </c>
      <c r="J111" s="31" t="s">
        <v>179</v>
      </c>
      <c r="K111" s="37">
        <f t="shared" si="7"/>
        <v>896000</v>
      </c>
      <c r="L111" s="38">
        <v>896000</v>
      </c>
      <c r="M111" s="49"/>
      <c r="N111" s="31" t="s">
        <v>218</v>
      </c>
      <c r="O111" s="16"/>
      <c r="P111" s="26"/>
      <c r="Q111" s="27"/>
      <c r="R111" s="31"/>
      <c r="S111" s="41"/>
      <c r="T111" s="16"/>
    </row>
    <row r="112" spans="1:20" ht="15.75" customHeight="1" x14ac:dyDescent="0.2">
      <c r="A112" s="27"/>
      <c r="B112" s="47" t="s">
        <v>219</v>
      </c>
      <c r="C112" s="31" t="s">
        <v>178</v>
      </c>
      <c r="D112" s="31" t="s">
        <v>27</v>
      </c>
      <c r="E112" s="36">
        <v>45083</v>
      </c>
      <c r="F112" s="31" t="s">
        <v>28</v>
      </c>
      <c r="G112" s="36">
        <v>45122</v>
      </c>
      <c r="H112" s="36">
        <v>45122</v>
      </c>
      <c r="I112" s="31" t="s">
        <v>29</v>
      </c>
      <c r="J112" s="31" t="s">
        <v>179</v>
      </c>
      <c r="K112" s="37">
        <f t="shared" si="7"/>
        <v>936000</v>
      </c>
      <c r="L112" s="38">
        <v>936000</v>
      </c>
      <c r="M112" s="49"/>
      <c r="N112" s="31" t="s">
        <v>220</v>
      </c>
      <c r="O112" s="16"/>
      <c r="P112" s="26"/>
      <c r="Q112" s="27"/>
      <c r="R112" s="31"/>
      <c r="S112" s="41"/>
      <c r="T112" s="16"/>
    </row>
    <row r="113" spans="1:20" ht="15.75" customHeight="1" x14ac:dyDescent="0.2">
      <c r="A113" s="27"/>
      <c r="B113" s="46" t="s">
        <v>221</v>
      </c>
      <c r="C113" s="31" t="s">
        <v>178</v>
      </c>
      <c r="D113" s="31" t="s">
        <v>27</v>
      </c>
      <c r="E113" s="36">
        <v>45083</v>
      </c>
      <c r="F113" s="31" t="s">
        <v>28</v>
      </c>
      <c r="G113" s="36">
        <v>45122</v>
      </c>
      <c r="H113" s="36">
        <v>45122</v>
      </c>
      <c r="I113" s="31" t="s">
        <v>29</v>
      </c>
      <c r="J113" s="31" t="s">
        <v>179</v>
      </c>
      <c r="K113" s="37">
        <f t="shared" si="7"/>
        <v>400000</v>
      </c>
      <c r="L113" s="38">
        <v>400000</v>
      </c>
      <c r="M113" s="49"/>
      <c r="N113" s="31" t="s">
        <v>222</v>
      </c>
      <c r="O113" s="16"/>
      <c r="P113" s="26"/>
      <c r="Q113" s="27"/>
      <c r="R113" s="31"/>
      <c r="S113" s="41"/>
      <c r="T113" s="16"/>
    </row>
    <row r="114" spans="1:20" ht="15.75" customHeight="1" x14ac:dyDescent="0.2">
      <c r="A114" s="27"/>
      <c r="B114" s="47" t="s">
        <v>223</v>
      </c>
      <c r="C114" s="31" t="s">
        <v>178</v>
      </c>
      <c r="D114" s="31" t="s">
        <v>27</v>
      </c>
      <c r="E114" s="36">
        <v>45083</v>
      </c>
      <c r="F114" s="31" t="s">
        <v>28</v>
      </c>
      <c r="G114" s="36">
        <v>45122</v>
      </c>
      <c r="H114" s="36">
        <v>45122</v>
      </c>
      <c r="I114" s="31" t="s">
        <v>29</v>
      </c>
      <c r="J114" s="31" t="s">
        <v>179</v>
      </c>
      <c r="K114" s="37">
        <f t="shared" si="7"/>
        <v>510000</v>
      </c>
      <c r="L114" s="38"/>
      <c r="M114" s="49">
        <v>510000</v>
      </c>
      <c r="N114" s="31" t="s">
        <v>224</v>
      </c>
      <c r="O114" s="16"/>
      <c r="P114" s="26"/>
      <c r="Q114" s="27"/>
      <c r="R114" s="31"/>
      <c r="S114" s="41"/>
      <c r="T114" s="16"/>
    </row>
    <row r="115" spans="1:20" ht="15.75" customHeight="1" x14ac:dyDescent="0.2">
      <c r="A115" s="27"/>
      <c r="B115" s="43" t="s">
        <v>225</v>
      </c>
      <c r="C115" s="31" t="s">
        <v>178</v>
      </c>
      <c r="D115" s="31" t="s">
        <v>27</v>
      </c>
      <c r="E115" s="45">
        <v>45108</v>
      </c>
      <c r="F115" s="31" t="s">
        <v>28</v>
      </c>
      <c r="G115" s="45">
        <v>45108</v>
      </c>
      <c r="H115" s="45">
        <v>45108</v>
      </c>
      <c r="I115" s="31" t="s">
        <v>29</v>
      </c>
      <c r="J115" s="31" t="s">
        <v>226</v>
      </c>
      <c r="K115" s="37">
        <f t="shared" si="7"/>
        <v>546400</v>
      </c>
      <c r="L115" s="33">
        <v>546400</v>
      </c>
      <c r="M115" s="33"/>
      <c r="N115" s="50" t="s">
        <v>227</v>
      </c>
      <c r="O115" s="39"/>
      <c r="P115" s="40"/>
      <c r="Q115" s="31"/>
      <c r="R115" s="31"/>
      <c r="S115" s="41"/>
      <c r="T115" s="39"/>
    </row>
    <row r="116" spans="1:20" ht="15.75" customHeight="1" x14ac:dyDescent="0.2">
      <c r="A116" s="27"/>
      <c r="B116" s="35" t="s">
        <v>228</v>
      </c>
      <c r="C116" s="31" t="s">
        <v>178</v>
      </c>
      <c r="D116" s="31" t="s">
        <v>27</v>
      </c>
      <c r="E116" s="45">
        <v>45108</v>
      </c>
      <c r="F116" s="31" t="s">
        <v>28</v>
      </c>
      <c r="G116" s="45">
        <v>45108</v>
      </c>
      <c r="H116" s="45">
        <v>45108</v>
      </c>
      <c r="I116" s="31" t="s">
        <v>29</v>
      </c>
      <c r="J116" s="31" t="s">
        <v>179</v>
      </c>
      <c r="K116" s="37" t="s">
        <v>229</v>
      </c>
      <c r="L116" s="33" t="s">
        <v>229</v>
      </c>
      <c r="M116" s="33"/>
      <c r="N116" s="50" t="s">
        <v>185</v>
      </c>
      <c r="O116" s="39"/>
      <c r="P116" s="40"/>
      <c r="Q116" s="31"/>
      <c r="R116" s="31"/>
      <c r="S116" s="41"/>
      <c r="T116" s="39"/>
    </row>
    <row r="117" spans="1:20" ht="15.75" customHeight="1" x14ac:dyDescent="0.2">
      <c r="A117" s="27"/>
      <c r="B117" s="35" t="s">
        <v>230</v>
      </c>
      <c r="C117" s="31" t="s">
        <v>178</v>
      </c>
      <c r="D117" s="31" t="s">
        <v>27</v>
      </c>
      <c r="E117" s="45">
        <v>45108</v>
      </c>
      <c r="F117" s="31" t="s">
        <v>28</v>
      </c>
      <c r="G117" s="45">
        <v>45108</v>
      </c>
      <c r="H117" s="45">
        <v>45108</v>
      </c>
      <c r="I117" s="31" t="s">
        <v>29</v>
      </c>
      <c r="J117" s="31" t="s">
        <v>179</v>
      </c>
      <c r="K117" s="37" t="s">
        <v>231</v>
      </c>
      <c r="L117" s="33" t="s">
        <v>231</v>
      </c>
      <c r="M117" s="33"/>
      <c r="N117" s="50" t="s">
        <v>185</v>
      </c>
      <c r="O117" s="16"/>
      <c r="P117" s="26"/>
      <c r="Q117" s="27"/>
      <c r="R117" s="27"/>
      <c r="S117" s="27"/>
      <c r="T117" s="16"/>
    </row>
    <row r="118" spans="1:20" ht="15.75" customHeight="1" x14ac:dyDescent="0.2">
      <c r="A118" s="27"/>
      <c r="B118" s="46" t="s">
        <v>232</v>
      </c>
      <c r="C118" s="31" t="s">
        <v>178</v>
      </c>
      <c r="D118" s="31" t="s">
        <v>27</v>
      </c>
      <c r="E118" s="36">
        <v>45122</v>
      </c>
      <c r="F118" s="31" t="s">
        <v>28</v>
      </c>
      <c r="G118" s="36">
        <v>45122</v>
      </c>
      <c r="H118" s="36">
        <v>45122</v>
      </c>
      <c r="I118" s="31" t="s">
        <v>29</v>
      </c>
      <c r="J118" s="31" t="s">
        <v>179</v>
      </c>
      <c r="K118" s="37">
        <f t="shared" ref="K118:K121" si="8">SUM(L118:M118)</f>
        <v>863200</v>
      </c>
      <c r="L118" s="38"/>
      <c r="M118" s="38">
        <v>863200</v>
      </c>
      <c r="N118" s="31" t="s">
        <v>233</v>
      </c>
      <c r="O118" s="16"/>
      <c r="P118" s="26"/>
      <c r="Q118" s="27"/>
      <c r="R118" s="31"/>
      <c r="S118" s="41"/>
      <c r="T118" s="16"/>
    </row>
    <row r="119" spans="1:20" ht="15.75" customHeight="1" x14ac:dyDescent="0.2">
      <c r="A119" s="27"/>
      <c r="B119" s="46" t="s">
        <v>234</v>
      </c>
      <c r="C119" s="31" t="s">
        <v>178</v>
      </c>
      <c r="D119" s="31" t="s">
        <v>27</v>
      </c>
      <c r="E119" s="36">
        <v>45122</v>
      </c>
      <c r="F119" s="31" t="s">
        <v>28</v>
      </c>
      <c r="G119" s="36">
        <v>45122</v>
      </c>
      <c r="H119" s="36">
        <v>45122</v>
      </c>
      <c r="I119" s="31" t="s">
        <v>29</v>
      </c>
      <c r="J119" s="31" t="s">
        <v>179</v>
      </c>
      <c r="K119" s="37">
        <f t="shared" si="8"/>
        <v>361000</v>
      </c>
      <c r="L119" s="38">
        <v>361000</v>
      </c>
      <c r="M119" s="49"/>
      <c r="N119" s="31" t="s">
        <v>233</v>
      </c>
      <c r="O119" s="16"/>
      <c r="P119" s="26"/>
      <c r="Q119" s="27"/>
      <c r="R119" s="31"/>
      <c r="S119" s="41"/>
      <c r="T119" s="16"/>
    </row>
    <row r="120" spans="1:20" ht="54" customHeight="1" x14ac:dyDescent="0.2">
      <c r="A120" s="27"/>
      <c r="B120" s="47" t="s">
        <v>235</v>
      </c>
      <c r="C120" s="31" t="s">
        <v>178</v>
      </c>
      <c r="D120" s="31" t="s">
        <v>27</v>
      </c>
      <c r="E120" s="36">
        <v>45122</v>
      </c>
      <c r="F120" s="31" t="s">
        <v>28</v>
      </c>
      <c r="G120" s="36">
        <v>45154</v>
      </c>
      <c r="H120" s="36">
        <v>45154</v>
      </c>
      <c r="I120" s="31" t="s">
        <v>29</v>
      </c>
      <c r="J120" s="31" t="s">
        <v>179</v>
      </c>
      <c r="K120" s="37">
        <f t="shared" si="8"/>
        <v>139000</v>
      </c>
      <c r="L120" s="38"/>
      <c r="M120" s="49">
        <v>139000</v>
      </c>
      <c r="N120" s="31" t="s">
        <v>233</v>
      </c>
      <c r="O120" s="16"/>
      <c r="P120" s="26"/>
      <c r="Q120" s="27"/>
      <c r="R120" s="31"/>
      <c r="S120" s="41"/>
      <c r="T120" s="16"/>
    </row>
    <row r="121" spans="1:20" ht="80.25" customHeight="1" x14ac:dyDescent="0.2">
      <c r="A121" s="27"/>
      <c r="B121" s="47" t="s">
        <v>236</v>
      </c>
      <c r="C121" s="31" t="s">
        <v>178</v>
      </c>
      <c r="D121" s="31" t="s">
        <v>27</v>
      </c>
      <c r="E121" s="36">
        <v>45188</v>
      </c>
      <c r="F121" s="36">
        <v>45188</v>
      </c>
      <c r="G121" s="36">
        <v>45188</v>
      </c>
      <c r="H121" s="36">
        <v>45188</v>
      </c>
      <c r="I121" s="31" t="s">
        <v>29</v>
      </c>
      <c r="J121" s="31" t="s">
        <v>179</v>
      </c>
      <c r="K121" s="37">
        <f t="shared" si="8"/>
        <v>115686.67</v>
      </c>
      <c r="L121" s="38">
        <v>115686.67</v>
      </c>
      <c r="M121" s="49"/>
      <c r="N121" s="31" t="s">
        <v>193</v>
      </c>
      <c r="O121" s="16"/>
      <c r="P121" s="26"/>
      <c r="Q121" s="27"/>
      <c r="R121" s="31"/>
      <c r="S121" s="41"/>
      <c r="T121" s="16"/>
    </row>
    <row r="122" spans="1:20" ht="15.75" customHeight="1" x14ac:dyDescent="0.2">
      <c r="A122" s="27"/>
      <c r="B122" s="44"/>
      <c r="C122" s="29"/>
      <c r="D122" s="27"/>
      <c r="E122" s="29"/>
      <c r="F122" s="29"/>
      <c r="G122" s="29"/>
      <c r="H122" s="29"/>
      <c r="I122" s="27"/>
      <c r="J122" s="31"/>
      <c r="K122" s="32"/>
      <c r="L122" s="33"/>
      <c r="M122" s="33"/>
      <c r="N122" s="50"/>
      <c r="O122" s="16"/>
      <c r="P122" s="26"/>
      <c r="Q122" s="27"/>
      <c r="R122" s="27"/>
      <c r="S122" s="27"/>
      <c r="T122" s="16"/>
    </row>
    <row r="123" spans="1:20" ht="15.75" customHeight="1" x14ac:dyDescent="0.2">
      <c r="A123" s="27"/>
      <c r="B123" s="44" t="s">
        <v>237</v>
      </c>
      <c r="C123" s="29"/>
      <c r="D123" s="27"/>
      <c r="E123" s="29" t="str">
        <f>IF(D123="","",IF((OR(D123=data_validation!A$1,D123=data_validation!A$2,D123=data_validation!A$5,D123=data_validation!A$6,D123=data_validation!A$15,D123=data_validation!A$17)),"Indicate Date","N/A"))</f>
        <v/>
      </c>
      <c r="F123" s="29" t="str">
        <f>IF(D123="","",IF((OR(D123=data_validation!A$1,D123=data_validation!A$2)),"Indicate Date","N/A"))</f>
        <v/>
      </c>
      <c r="G123" s="29" t="str">
        <f>IF(D123="","","Indicate Date")</f>
        <v/>
      </c>
      <c r="H123" s="29" t="str">
        <f>IF(D123="","","Indicate Date")</f>
        <v/>
      </c>
      <c r="I123" s="27"/>
      <c r="J123" s="31"/>
      <c r="K123" s="32"/>
      <c r="L123" s="33"/>
      <c r="M123" s="33"/>
      <c r="N123" s="31"/>
      <c r="O123" s="16"/>
      <c r="P123" s="26"/>
      <c r="Q123" s="27"/>
      <c r="R123" s="27"/>
      <c r="S123" s="27"/>
      <c r="T123" s="16"/>
    </row>
    <row r="124" spans="1:20" ht="15.75" customHeight="1" x14ac:dyDescent="0.2">
      <c r="A124" s="27"/>
      <c r="B124" s="47" t="s">
        <v>238</v>
      </c>
      <c r="C124" s="31" t="s">
        <v>237</v>
      </c>
      <c r="D124" s="31" t="s">
        <v>27</v>
      </c>
      <c r="E124" s="36">
        <v>44972</v>
      </c>
      <c r="F124" s="31" t="s">
        <v>28</v>
      </c>
      <c r="G124" s="36">
        <v>45007</v>
      </c>
      <c r="H124" s="36">
        <v>45007</v>
      </c>
      <c r="I124" s="31" t="s">
        <v>29</v>
      </c>
      <c r="J124" s="31" t="s">
        <v>239</v>
      </c>
      <c r="K124" s="37">
        <f t="shared" ref="K124:K125" si="9">SUM(L124:M124)</f>
        <v>661200</v>
      </c>
      <c r="L124" s="49">
        <v>661200</v>
      </c>
      <c r="M124" s="33"/>
      <c r="N124" s="31" t="s">
        <v>240</v>
      </c>
      <c r="O124" s="16"/>
      <c r="P124" s="26"/>
      <c r="Q124" s="27"/>
      <c r="R124" s="31"/>
      <c r="S124" s="41"/>
      <c r="T124" s="16"/>
    </row>
    <row r="125" spans="1:20" ht="15.75" customHeight="1" x14ac:dyDescent="0.2">
      <c r="A125" s="27"/>
      <c r="B125" s="46" t="s">
        <v>241</v>
      </c>
      <c r="C125" s="31" t="s">
        <v>237</v>
      </c>
      <c r="D125" s="31" t="s">
        <v>27</v>
      </c>
      <c r="E125" s="36">
        <v>44972</v>
      </c>
      <c r="F125" s="31" t="s">
        <v>28</v>
      </c>
      <c r="G125" s="36">
        <v>45007</v>
      </c>
      <c r="H125" s="36">
        <v>45007</v>
      </c>
      <c r="I125" s="31" t="s">
        <v>29</v>
      </c>
      <c r="J125" s="31" t="s">
        <v>239</v>
      </c>
      <c r="K125" s="37">
        <f t="shared" si="9"/>
        <v>630000</v>
      </c>
      <c r="L125" s="49"/>
      <c r="M125" s="49">
        <v>630000</v>
      </c>
      <c r="N125" s="31" t="s">
        <v>242</v>
      </c>
      <c r="O125" s="16"/>
      <c r="P125" s="26"/>
      <c r="Q125" s="27"/>
      <c r="R125" s="31"/>
      <c r="S125" s="41"/>
      <c r="T125" s="16"/>
    </row>
    <row r="126" spans="1:20" ht="15.75" customHeight="1" x14ac:dyDescent="0.2">
      <c r="A126" s="27"/>
      <c r="B126" s="35"/>
      <c r="C126" s="29"/>
      <c r="D126" s="27"/>
      <c r="E126" s="29"/>
      <c r="F126" s="29"/>
      <c r="G126" s="29"/>
      <c r="H126" s="29"/>
      <c r="I126" s="30"/>
      <c r="J126" s="31"/>
      <c r="K126" s="32"/>
      <c r="L126" s="33"/>
      <c r="M126" s="33"/>
      <c r="N126" s="31"/>
      <c r="O126" s="16"/>
      <c r="P126" s="26"/>
      <c r="Q126" s="27"/>
      <c r="R126" s="27"/>
      <c r="S126" s="27"/>
      <c r="T126" s="16"/>
    </row>
    <row r="127" spans="1:20" ht="15.75" customHeight="1" x14ac:dyDescent="0.2">
      <c r="A127" s="27"/>
      <c r="B127" s="35"/>
      <c r="C127" s="29"/>
      <c r="D127" s="27"/>
      <c r="E127" s="29"/>
      <c r="F127" s="29"/>
      <c r="G127" s="29"/>
      <c r="H127" s="29"/>
      <c r="I127" s="30"/>
      <c r="J127" s="31"/>
      <c r="K127" s="32"/>
      <c r="L127" s="33"/>
      <c r="M127" s="33"/>
      <c r="N127" s="31"/>
      <c r="O127" s="16"/>
      <c r="P127" s="26"/>
      <c r="Q127" s="27"/>
      <c r="R127" s="27"/>
      <c r="S127" s="27"/>
      <c r="T127" s="16"/>
    </row>
    <row r="128" spans="1:20" ht="15.75" customHeight="1" x14ac:dyDescent="0.2">
      <c r="A128" s="27"/>
      <c r="B128" s="44" t="s">
        <v>243</v>
      </c>
      <c r="C128" s="29"/>
      <c r="D128" s="27"/>
      <c r="E128" s="29" t="str">
        <f>IF(D128="","",IF((OR(D128=data_validation!A$1,D128=data_validation!A$2,D128=data_validation!A$5,D128=data_validation!A$6,D128=data_validation!A$15,D128=data_validation!A$17)),"Indicate Date","N/A"))</f>
        <v/>
      </c>
      <c r="F128" s="29" t="str">
        <f>IF(D128="","",IF((OR(D128=data_validation!A$1,D128=data_validation!A$2)),"Indicate Date","N/A"))</f>
        <v/>
      </c>
      <c r="G128" s="29" t="str">
        <f>IF(D128="","","Indicate Date")</f>
        <v/>
      </c>
      <c r="H128" s="29" t="str">
        <f>IF(D128="","","Indicate Date")</f>
        <v/>
      </c>
      <c r="I128" s="27"/>
      <c r="J128" s="31"/>
      <c r="K128" s="32"/>
      <c r="L128" s="33"/>
      <c r="M128" s="33"/>
      <c r="N128" s="31"/>
      <c r="O128" s="16"/>
      <c r="P128" s="26"/>
      <c r="Q128" s="27"/>
      <c r="R128" s="27"/>
      <c r="S128" s="27"/>
      <c r="T128" s="16"/>
    </row>
    <row r="129" spans="1:20" ht="15.75" customHeight="1" x14ac:dyDescent="0.2">
      <c r="A129" s="27"/>
      <c r="B129" s="47" t="s">
        <v>244</v>
      </c>
      <c r="C129" s="31" t="s">
        <v>243</v>
      </c>
      <c r="D129" s="31" t="s">
        <v>33</v>
      </c>
      <c r="E129" s="36">
        <v>44837</v>
      </c>
      <c r="F129" s="36">
        <v>44837</v>
      </c>
      <c r="G129" s="36">
        <v>44928</v>
      </c>
      <c r="H129" s="36">
        <v>44928</v>
      </c>
      <c r="I129" s="31" t="s">
        <v>29</v>
      </c>
      <c r="J129" s="31" t="s">
        <v>245</v>
      </c>
      <c r="K129" s="37">
        <f t="shared" ref="K129:K138" si="10">SUM(L129:M129)</f>
        <v>5720000</v>
      </c>
      <c r="L129" s="49">
        <v>5720000</v>
      </c>
      <c r="M129" s="33"/>
      <c r="N129" s="31" t="s">
        <v>246</v>
      </c>
      <c r="O129" s="16"/>
      <c r="P129" s="26"/>
      <c r="Q129" s="27"/>
      <c r="R129" s="31"/>
      <c r="S129" s="41"/>
      <c r="T129" s="16"/>
    </row>
    <row r="130" spans="1:20" ht="15.75" customHeight="1" x14ac:dyDescent="0.2">
      <c r="A130" s="27"/>
      <c r="B130" s="47" t="s">
        <v>247</v>
      </c>
      <c r="C130" s="31" t="s">
        <v>243</v>
      </c>
      <c r="D130" s="31" t="s">
        <v>33</v>
      </c>
      <c r="E130" s="36">
        <v>44837</v>
      </c>
      <c r="F130" s="36">
        <v>44837</v>
      </c>
      <c r="G130" s="36">
        <v>44928</v>
      </c>
      <c r="H130" s="36">
        <v>44928</v>
      </c>
      <c r="I130" s="31" t="s">
        <v>29</v>
      </c>
      <c r="J130" s="31" t="s">
        <v>245</v>
      </c>
      <c r="K130" s="37">
        <f t="shared" si="10"/>
        <v>5804000</v>
      </c>
      <c r="L130" s="49">
        <v>5804000</v>
      </c>
      <c r="M130" s="33"/>
      <c r="N130" s="42" t="s">
        <v>248</v>
      </c>
      <c r="O130" s="16"/>
      <c r="P130" s="26"/>
      <c r="Q130" s="27"/>
      <c r="R130" s="31"/>
      <c r="S130" s="41"/>
      <c r="T130" s="16"/>
    </row>
    <row r="131" spans="1:20" ht="15.75" customHeight="1" x14ac:dyDescent="0.2">
      <c r="A131" s="27"/>
      <c r="B131" s="47" t="s">
        <v>249</v>
      </c>
      <c r="C131" s="31" t="s">
        <v>243</v>
      </c>
      <c r="D131" s="31" t="s">
        <v>33</v>
      </c>
      <c r="E131" s="36">
        <v>44837</v>
      </c>
      <c r="F131" s="36">
        <v>44837</v>
      </c>
      <c r="G131" s="36">
        <v>44928</v>
      </c>
      <c r="H131" s="36">
        <v>44928</v>
      </c>
      <c r="I131" s="31" t="s">
        <v>29</v>
      </c>
      <c r="J131" s="31" t="s">
        <v>245</v>
      </c>
      <c r="K131" s="37">
        <f t="shared" si="10"/>
        <v>114186000</v>
      </c>
      <c r="L131" s="33">
        <v>114186000</v>
      </c>
      <c r="M131" s="33"/>
      <c r="N131" s="42" t="s">
        <v>248</v>
      </c>
      <c r="O131" s="16"/>
      <c r="P131" s="26"/>
      <c r="Q131" s="27"/>
      <c r="R131" s="31"/>
      <c r="S131" s="41"/>
      <c r="T131" s="16"/>
    </row>
    <row r="132" spans="1:20" ht="44.25" customHeight="1" x14ac:dyDescent="0.2">
      <c r="A132" s="27"/>
      <c r="B132" s="47" t="s">
        <v>250</v>
      </c>
      <c r="C132" s="31" t="s">
        <v>243</v>
      </c>
      <c r="D132" s="31" t="s">
        <v>33</v>
      </c>
      <c r="E132" s="36">
        <v>44837</v>
      </c>
      <c r="F132" s="36">
        <v>44837</v>
      </c>
      <c r="G132" s="36">
        <v>44928</v>
      </c>
      <c r="H132" s="36">
        <v>44928</v>
      </c>
      <c r="I132" s="31" t="s">
        <v>29</v>
      </c>
      <c r="J132" s="31" t="s">
        <v>245</v>
      </c>
      <c r="K132" s="37">
        <f t="shared" si="10"/>
        <v>57094000</v>
      </c>
      <c r="L132" s="33">
        <v>57094000</v>
      </c>
      <c r="M132" s="33"/>
      <c r="N132" s="42" t="s">
        <v>248</v>
      </c>
      <c r="O132" s="16"/>
      <c r="P132" s="26"/>
      <c r="Q132" s="27"/>
      <c r="R132" s="31"/>
      <c r="S132" s="41"/>
      <c r="T132" s="16"/>
    </row>
    <row r="133" spans="1:20" ht="51.75" customHeight="1" x14ac:dyDescent="0.2">
      <c r="A133" s="27"/>
      <c r="B133" s="47" t="s">
        <v>251</v>
      </c>
      <c r="C133" s="31" t="s">
        <v>243</v>
      </c>
      <c r="D133" s="31" t="s">
        <v>33</v>
      </c>
      <c r="E133" s="36">
        <v>44928</v>
      </c>
      <c r="F133" s="36">
        <v>44928</v>
      </c>
      <c r="G133" s="36">
        <v>44965</v>
      </c>
      <c r="H133" s="36">
        <v>44965</v>
      </c>
      <c r="I133" s="31" t="s">
        <v>29</v>
      </c>
      <c r="J133" s="31" t="s">
        <v>245</v>
      </c>
      <c r="K133" s="37">
        <f t="shared" si="10"/>
        <v>1134000</v>
      </c>
      <c r="L133" s="33">
        <v>1134000</v>
      </c>
      <c r="M133" s="33"/>
      <c r="N133" s="42" t="s">
        <v>248</v>
      </c>
      <c r="O133" s="16"/>
      <c r="P133" s="26"/>
      <c r="Q133" s="27"/>
      <c r="R133" s="31"/>
      <c r="S133" s="41"/>
      <c r="T133" s="16"/>
    </row>
    <row r="134" spans="1:20" ht="15.75" customHeight="1" x14ac:dyDescent="0.2">
      <c r="A134" s="27"/>
      <c r="B134" s="47" t="s">
        <v>252</v>
      </c>
      <c r="C134" s="31" t="s">
        <v>243</v>
      </c>
      <c r="D134" s="31" t="s">
        <v>33</v>
      </c>
      <c r="E134" s="36">
        <v>44837</v>
      </c>
      <c r="F134" s="36">
        <v>44837</v>
      </c>
      <c r="G134" s="36">
        <v>44928</v>
      </c>
      <c r="H134" s="36">
        <v>44928</v>
      </c>
      <c r="I134" s="31" t="s">
        <v>29</v>
      </c>
      <c r="J134" s="31" t="s">
        <v>245</v>
      </c>
      <c r="K134" s="37">
        <f t="shared" si="10"/>
        <v>840000</v>
      </c>
      <c r="L134" s="33">
        <v>840000</v>
      </c>
      <c r="M134" s="33"/>
      <c r="N134" s="42" t="s">
        <v>248</v>
      </c>
      <c r="O134" s="16"/>
      <c r="P134" s="26"/>
      <c r="Q134" s="27"/>
      <c r="R134" s="31"/>
      <c r="S134" s="41"/>
      <c r="T134" s="16"/>
    </row>
    <row r="135" spans="1:20" ht="15.75" customHeight="1" x14ac:dyDescent="0.2">
      <c r="A135" s="27"/>
      <c r="B135" s="47" t="s">
        <v>253</v>
      </c>
      <c r="C135" s="31" t="s">
        <v>243</v>
      </c>
      <c r="D135" s="31" t="s">
        <v>33</v>
      </c>
      <c r="E135" s="36">
        <v>44928</v>
      </c>
      <c r="F135" s="36">
        <v>44928</v>
      </c>
      <c r="G135" s="36">
        <v>44965</v>
      </c>
      <c r="H135" s="36">
        <v>44965</v>
      </c>
      <c r="I135" s="31" t="s">
        <v>29</v>
      </c>
      <c r="J135" s="31" t="s">
        <v>245</v>
      </c>
      <c r="K135" s="37">
        <f t="shared" si="10"/>
        <v>1000000</v>
      </c>
      <c r="L135" s="33">
        <v>1000000</v>
      </c>
      <c r="M135" s="33"/>
      <c r="N135" s="42" t="s">
        <v>246</v>
      </c>
      <c r="O135" s="16"/>
      <c r="P135" s="26"/>
      <c r="Q135" s="27"/>
      <c r="R135" s="31"/>
      <c r="S135" s="41"/>
      <c r="T135" s="16"/>
    </row>
    <row r="136" spans="1:20" ht="15.75" customHeight="1" x14ac:dyDescent="0.2">
      <c r="A136" s="27"/>
      <c r="B136" s="47" t="s">
        <v>254</v>
      </c>
      <c r="C136" s="31" t="s">
        <v>243</v>
      </c>
      <c r="D136" s="31" t="s">
        <v>131</v>
      </c>
      <c r="E136" s="31" t="s">
        <v>28</v>
      </c>
      <c r="F136" s="31" t="s">
        <v>28</v>
      </c>
      <c r="G136" s="36">
        <v>44965</v>
      </c>
      <c r="H136" s="36">
        <v>44965</v>
      </c>
      <c r="I136" s="31" t="s">
        <v>29</v>
      </c>
      <c r="J136" s="31" t="s">
        <v>245</v>
      </c>
      <c r="K136" s="37">
        <f t="shared" si="10"/>
        <v>968000</v>
      </c>
      <c r="L136" s="33">
        <v>968000</v>
      </c>
      <c r="M136" s="33"/>
      <c r="N136" s="42" t="s">
        <v>255</v>
      </c>
      <c r="O136" s="16"/>
      <c r="P136" s="26"/>
      <c r="Q136" s="27"/>
      <c r="R136" s="31"/>
      <c r="S136" s="41"/>
      <c r="T136" s="16"/>
    </row>
    <row r="137" spans="1:20" ht="15.75" customHeight="1" x14ac:dyDescent="0.2">
      <c r="A137" s="27"/>
      <c r="B137" s="47" t="s">
        <v>256</v>
      </c>
      <c r="C137" s="31" t="s">
        <v>243</v>
      </c>
      <c r="D137" s="31" t="s">
        <v>33</v>
      </c>
      <c r="E137" s="36">
        <v>44928</v>
      </c>
      <c r="F137" s="36">
        <v>44928</v>
      </c>
      <c r="G137" s="36">
        <v>44965</v>
      </c>
      <c r="H137" s="36">
        <v>44965</v>
      </c>
      <c r="I137" s="31" t="s">
        <v>29</v>
      </c>
      <c r="J137" s="31" t="s">
        <v>245</v>
      </c>
      <c r="K137" s="37">
        <f t="shared" si="10"/>
        <v>57036000</v>
      </c>
      <c r="L137" s="33">
        <v>57036000</v>
      </c>
      <c r="M137" s="33"/>
      <c r="N137" s="42" t="s">
        <v>257</v>
      </c>
      <c r="O137" s="16"/>
      <c r="P137" s="26"/>
      <c r="Q137" s="27"/>
      <c r="R137" s="31"/>
      <c r="S137" s="41"/>
      <c r="T137" s="16"/>
    </row>
    <row r="138" spans="1:20" ht="15.75" customHeight="1" x14ac:dyDescent="0.2">
      <c r="A138" s="27"/>
      <c r="B138" s="47" t="s">
        <v>258</v>
      </c>
      <c r="C138" s="31" t="s">
        <v>243</v>
      </c>
      <c r="D138" s="31" t="s">
        <v>27</v>
      </c>
      <c r="E138" s="36">
        <v>44928</v>
      </c>
      <c r="F138" s="31" t="s">
        <v>28</v>
      </c>
      <c r="G138" s="36">
        <v>44965</v>
      </c>
      <c r="H138" s="36">
        <v>44965</v>
      </c>
      <c r="I138" s="31" t="s">
        <v>29</v>
      </c>
      <c r="J138" s="31" t="s">
        <v>245</v>
      </c>
      <c r="K138" s="37">
        <f t="shared" si="10"/>
        <v>837900</v>
      </c>
      <c r="L138" s="33">
        <v>837900</v>
      </c>
      <c r="M138" s="33"/>
      <c r="N138" s="42" t="s">
        <v>259</v>
      </c>
      <c r="O138" s="16"/>
      <c r="P138" s="26"/>
      <c r="Q138" s="27"/>
      <c r="R138" s="31"/>
      <c r="S138" s="41"/>
      <c r="T138" s="16"/>
    </row>
    <row r="139" spans="1:20" ht="15.75" customHeight="1" x14ac:dyDescent="0.2">
      <c r="A139" s="27"/>
      <c r="B139" s="47" t="s">
        <v>260</v>
      </c>
      <c r="C139" s="31" t="s">
        <v>243</v>
      </c>
      <c r="D139" s="31" t="s">
        <v>33</v>
      </c>
      <c r="E139" s="36">
        <v>44986</v>
      </c>
      <c r="F139" s="36">
        <v>45017</v>
      </c>
      <c r="G139" s="36">
        <v>45017</v>
      </c>
      <c r="H139" s="36">
        <v>45017</v>
      </c>
      <c r="I139" s="31" t="s">
        <v>29</v>
      </c>
      <c r="J139" s="31" t="s">
        <v>245</v>
      </c>
      <c r="K139" s="37" t="s">
        <v>261</v>
      </c>
      <c r="L139" s="38" t="s">
        <v>261</v>
      </c>
      <c r="M139" s="33"/>
      <c r="N139" s="42" t="s">
        <v>262</v>
      </c>
      <c r="O139" s="16"/>
      <c r="P139" s="26"/>
      <c r="Q139" s="27"/>
      <c r="R139" s="31"/>
      <c r="S139" s="41"/>
      <c r="T139" s="16"/>
    </row>
    <row r="140" spans="1:20" ht="15.75" customHeight="1" x14ac:dyDescent="0.2">
      <c r="A140" s="27"/>
      <c r="B140" s="47" t="s">
        <v>263</v>
      </c>
      <c r="C140" s="31" t="s">
        <v>243</v>
      </c>
      <c r="D140" s="31" t="s">
        <v>27</v>
      </c>
      <c r="E140" s="36">
        <v>45139</v>
      </c>
      <c r="F140" s="31" t="s">
        <v>28</v>
      </c>
      <c r="G140" s="36">
        <v>45139</v>
      </c>
      <c r="H140" s="36">
        <v>45139</v>
      </c>
      <c r="I140" s="31" t="s">
        <v>29</v>
      </c>
      <c r="J140" s="31" t="s">
        <v>245</v>
      </c>
      <c r="K140" s="37" t="s">
        <v>264</v>
      </c>
      <c r="L140" s="38" t="s">
        <v>264</v>
      </c>
      <c r="M140" s="33"/>
      <c r="N140" s="42" t="s">
        <v>262</v>
      </c>
      <c r="O140" s="16"/>
      <c r="P140" s="26"/>
      <c r="Q140" s="27"/>
      <c r="R140" s="31"/>
      <c r="S140" s="41"/>
      <c r="T140" s="16"/>
    </row>
    <row r="141" spans="1:20" ht="15.75" customHeight="1" x14ac:dyDescent="0.2">
      <c r="A141" s="27"/>
      <c r="B141" s="46" t="s">
        <v>265</v>
      </c>
      <c r="C141" s="31" t="s">
        <v>138</v>
      </c>
      <c r="D141" s="31" t="s">
        <v>27</v>
      </c>
      <c r="E141" s="36">
        <v>45017</v>
      </c>
      <c r="F141" s="31" t="s">
        <v>28</v>
      </c>
      <c r="G141" s="36">
        <v>45071</v>
      </c>
      <c r="H141" s="36">
        <v>45071</v>
      </c>
      <c r="I141" s="31" t="s">
        <v>29</v>
      </c>
      <c r="J141" s="31" t="s">
        <v>245</v>
      </c>
      <c r="K141" s="37">
        <f>SUM(L141:M141)</f>
        <v>36100</v>
      </c>
      <c r="L141" s="33">
        <v>36100</v>
      </c>
      <c r="M141" s="33"/>
      <c r="N141" s="42" t="s">
        <v>266</v>
      </c>
      <c r="O141" s="16"/>
      <c r="P141" s="26"/>
      <c r="Q141" s="27"/>
      <c r="R141" s="31"/>
      <c r="S141" s="41"/>
      <c r="T141" s="16"/>
    </row>
    <row r="142" spans="1:20" ht="15.75" customHeight="1" x14ac:dyDescent="0.2">
      <c r="A142" s="27"/>
      <c r="B142" s="47" t="s">
        <v>267</v>
      </c>
      <c r="C142" s="31" t="s">
        <v>243</v>
      </c>
      <c r="D142" s="31" t="s">
        <v>33</v>
      </c>
      <c r="E142" s="36">
        <v>45017</v>
      </c>
      <c r="F142" s="36">
        <v>45017</v>
      </c>
      <c r="G142" s="36">
        <v>45071</v>
      </c>
      <c r="H142" s="36">
        <v>45071</v>
      </c>
      <c r="I142" s="31" t="s">
        <v>29</v>
      </c>
      <c r="J142" s="31" t="s">
        <v>245</v>
      </c>
      <c r="K142" s="37" t="s">
        <v>268</v>
      </c>
      <c r="L142" s="38" t="s">
        <v>268</v>
      </c>
      <c r="M142" s="33"/>
      <c r="N142" s="42" t="s">
        <v>269</v>
      </c>
      <c r="O142" s="16"/>
      <c r="P142" s="26"/>
      <c r="Q142" s="27"/>
      <c r="R142" s="31"/>
      <c r="S142" s="41"/>
      <c r="T142" s="16"/>
    </row>
    <row r="143" spans="1:20" ht="15.75" customHeight="1" x14ac:dyDescent="0.2">
      <c r="A143" s="27"/>
      <c r="B143" s="47" t="s">
        <v>270</v>
      </c>
      <c r="C143" s="31" t="s">
        <v>243</v>
      </c>
      <c r="D143" s="31" t="s">
        <v>33</v>
      </c>
      <c r="E143" s="36">
        <v>45017</v>
      </c>
      <c r="F143" s="36">
        <v>45017</v>
      </c>
      <c r="G143" s="36">
        <v>45071</v>
      </c>
      <c r="H143" s="36">
        <v>45071</v>
      </c>
      <c r="I143" s="31" t="s">
        <v>29</v>
      </c>
      <c r="J143" s="31" t="s">
        <v>245</v>
      </c>
      <c r="K143" s="37" t="s">
        <v>271</v>
      </c>
      <c r="L143" s="38" t="s">
        <v>271</v>
      </c>
      <c r="M143" s="33"/>
      <c r="N143" s="42" t="s">
        <v>269</v>
      </c>
      <c r="O143" s="16"/>
      <c r="P143" s="26"/>
      <c r="Q143" s="27"/>
      <c r="R143" s="31"/>
      <c r="S143" s="41"/>
      <c r="T143" s="16"/>
    </row>
    <row r="144" spans="1:20" ht="15.75" customHeight="1" x14ac:dyDescent="0.2">
      <c r="A144" s="27"/>
      <c r="B144" s="47" t="s">
        <v>272</v>
      </c>
      <c r="C144" s="31" t="s">
        <v>243</v>
      </c>
      <c r="D144" s="31" t="s">
        <v>27</v>
      </c>
      <c r="E144" s="36">
        <v>45156</v>
      </c>
      <c r="F144" s="31" t="s">
        <v>28</v>
      </c>
      <c r="G144" s="36">
        <v>45183</v>
      </c>
      <c r="H144" s="36">
        <v>45183</v>
      </c>
      <c r="I144" s="31" t="s">
        <v>29</v>
      </c>
      <c r="J144" s="31" t="s">
        <v>245</v>
      </c>
      <c r="K144" s="37">
        <f>SUM(L144:M144)</f>
        <v>840000</v>
      </c>
      <c r="L144" s="33">
        <v>840000</v>
      </c>
      <c r="M144" s="33"/>
      <c r="N144" s="42" t="s">
        <v>273</v>
      </c>
      <c r="O144" s="16"/>
      <c r="P144" s="26"/>
      <c r="Q144" s="27"/>
      <c r="R144" s="31"/>
      <c r="S144" s="41"/>
      <c r="T144" s="16"/>
    </row>
    <row r="145" spans="1:20" ht="15.75" customHeight="1" x14ac:dyDescent="0.2">
      <c r="A145" s="27"/>
      <c r="B145" s="35"/>
      <c r="C145" s="29"/>
      <c r="D145" s="27"/>
      <c r="E145" s="29"/>
      <c r="F145" s="29"/>
      <c r="G145" s="29"/>
      <c r="H145" s="29"/>
      <c r="I145" s="30"/>
      <c r="J145" s="31"/>
      <c r="K145" s="32"/>
      <c r="L145" s="33"/>
      <c r="M145" s="33"/>
      <c r="N145" s="31"/>
      <c r="O145" s="16"/>
      <c r="P145" s="26"/>
      <c r="Q145" s="27"/>
      <c r="R145" s="27"/>
      <c r="S145" s="27"/>
      <c r="T145" s="16"/>
    </row>
    <row r="146" spans="1:20" ht="15.75" customHeight="1" x14ac:dyDescent="0.2">
      <c r="A146" s="27"/>
      <c r="B146" s="44" t="s">
        <v>274</v>
      </c>
      <c r="C146" s="29"/>
      <c r="D146" s="27"/>
      <c r="E146" s="29" t="str">
        <f>IF(D146="","",IF((OR(D146=data_validation!A$1,D146=data_validation!A$2,D146=data_validation!A$5,D146=data_validation!A$6,D146=data_validation!A$15,D146=data_validation!A$17)),"Indicate Date","N/A"))</f>
        <v/>
      </c>
      <c r="F146" s="29" t="str">
        <f>IF(D146="","",IF((OR(D146=data_validation!A$1,D146=data_validation!A$2)),"Indicate Date","N/A"))</f>
        <v/>
      </c>
      <c r="G146" s="29" t="str">
        <f>IF(D146="","","Indicate Date")</f>
        <v/>
      </c>
      <c r="H146" s="29" t="str">
        <f>IF(D146="","","Indicate Date")</f>
        <v/>
      </c>
      <c r="I146" s="30"/>
      <c r="J146" s="31"/>
      <c r="K146" s="32"/>
      <c r="L146" s="33"/>
      <c r="M146" s="33"/>
      <c r="N146" s="31"/>
      <c r="O146" s="16"/>
      <c r="P146" s="26"/>
      <c r="Q146" s="27"/>
      <c r="R146" s="27"/>
      <c r="S146" s="27"/>
      <c r="T146" s="16"/>
    </row>
    <row r="147" spans="1:20" ht="15.75" customHeight="1" x14ac:dyDescent="0.2">
      <c r="A147" s="27"/>
      <c r="B147" s="47" t="s">
        <v>275</v>
      </c>
      <c r="C147" s="31" t="s">
        <v>274</v>
      </c>
      <c r="D147" s="31" t="s">
        <v>33</v>
      </c>
      <c r="E147" s="36">
        <v>44896</v>
      </c>
      <c r="F147" s="36">
        <v>44928</v>
      </c>
      <c r="G147" s="36">
        <v>44928</v>
      </c>
      <c r="H147" s="36">
        <v>44928</v>
      </c>
      <c r="I147" s="31" t="s">
        <v>29</v>
      </c>
      <c r="J147" s="31" t="s">
        <v>226</v>
      </c>
      <c r="K147" s="37">
        <f t="shared" ref="K147:K160" si="11">SUM(L147:M147)</f>
        <v>960000</v>
      </c>
      <c r="L147" s="33">
        <v>960000</v>
      </c>
      <c r="M147" s="33"/>
      <c r="N147" s="42" t="s">
        <v>276</v>
      </c>
      <c r="O147" s="16"/>
      <c r="P147" s="26" t="s">
        <v>277</v>
      </c>
      <c r="Q147" s="27" t="s">
        <v>278</v>
      </c>
      <c r="R147" s="31" t="s">
        <v>279</v>
      </c>
      <c r="S147" s="27" t="s">
        <v>277</v>
      </c>
      <c r="T147" s="16"/>
    </row>
    <row r="148" spans="1:20" ht="15.75" customHeight="1" x14ac:dyDescent="0.2">
      <c r="A148" s="27"/>
      <c r="B148" s="47" t="s">
        <v>280</v>
      </c>
      <c r="C148" s="31" t="s">
        <v>274</v>
      </c>
      <c r="D148" s="31" t="s">
        <v>33</v>
      </c>
      <c r="E148" s="36">
        <v>44896</v>
      </c>
      <c r="F148" s="36">
        <v>44928</v>
      </c>
      <c r="G148" s="36">
        <v>44928</v>
      </c>
      <c r="H148" s="36">
        <v>44928</v>
      </c>
      <c r="I148" s="31" t="s">
        <v>29</v>
      </c>
      <c r="J148" s="31" t="s">
        <v>226</v>
      </c>
      <c r="K148" s="37">
        <f t="shared" si="11"/>
        <v>1100000</v>
      </c>
      <c r="L148" s="33"/>
      <c r="M148" s="33">
        <v>1100000</v>
      </c>
      <c r="N148" s="42" t="s">
        <v>276</v>
      </c>
      <c r="O148" s="16"/>
      <c r="P148" s="26" t="s">
        <v>277</v>
      </c>
      <c r="Q148" s="27" t="s">
        <v>281</v>
      </c>
      <c r="R148" s="31" t="s">
        <v>279</v>
      </c>
      <c r="S148" s="27" t="s">
        <v>277</v>
      </c>
      <c r="T148" s="16"/>
    </row>
    <row r="149" spans="1:20" ht="15.75" customHeight="1" x14ac:dyDescent="0.2">
      <c r="A149" s="27"/>
      <c r="B149" s="35" t="s">
        <v>282</v>
      </c>
      <c r="C149" s="31" t="s">
        <v>274</v>
      </c>
      <c r="D149" s="31" t="s">
        <v>33</v>
      </c>
      <c r="E149" s="36">
        <v>44928</v>
      </c>
      <c r="F149" s="36">
        <v>44928</v>
      </c>
      <c r="G149" s="36">
        <v>44972</v>
      </c>
      <c r="H149" s="36">
        <v>44972</v>
      </c>
      <c r="I149" s="31" t="s">
        <v>29</v>
      </c>
      <c r="J149" s="31" t="s">
        <v>226</v>
      </c>
      <c r="K149" s="37">
        <f t="shared" si="11"/>
        <v>3580500</v>
      </c>
      <c r="L149" s="33">
        <v>3580500</v>
      </c>
      <c r="M149" s="33"/>
      <c r="N149" s="42" t="s">
        <v>283</v>
      </c>
      <c r="O149" s="16"/>
      <c r="P149" s="26"/>
      <c r="Q149" s="27"/>
      <c r="R149" s="27"/>
      <c r="S149" s="27"/>
      <c r="T149" s="16"/>
    </row>
    <row r="150" spans="1:20" ht="15.75" customHeight="1" x14ac:dyDescent="0.2">
      <c r="A150" s="27"/>
      <c r="B150" s="35" t="s">
        <v>284</v>
      </c>
      <c r="C150" s="31" t="s">
        <v>274</v>
      </c>
      <c r="D150" s="31" t="s">
        <v>27</v>
      </c>
      <c r="E150" s="36">
        <v>44928</v>
      </c>
      <c r="F150" s="31" t="s">
        <v>28</v>
      </c>
      <c r="G150" s="36">
        <v>44972</v>
      </c>
      <c r="H150" s="36">
        <v>44972</v>
      </c>
      <c r="I150" s="31" t="s">
        <v>29</v>
      </c>
      <c r="J150" s="31" t="s">
        <v>226</v>
      </c>
      <c r="K150" s="37">
        <f t="shared" si="11"/>
        <v>997750</v>
      </c>
      <c r="L150" s="33">
        <v>997750</v>
      </c>
      <c r="M150" s="33"/>
      <c r="N150" s="42" t="s">
        <v>285</v>
      </c>
      <c r="O150" s="16"/>
      <c r="P150" s="26"/>
      <c r="Q150" s="27"/>
      <c r="R150" s="27"/>
      <c r="S150" s="27"/>
      <c r="T150" s="16"/>
    </row>
    <row r="151" spans="1:20" ht="15.75" customHeight="1" x14ac:dyDescent="0.2">
      <c r="A151" s="27"/>
      <c r="B151" s="35" t="s">
        <v>286</v>
      </c>
      <c r="C151" s="31" t="s">
        <v>274</v>
      </c>
      <c r="D151" s="31" t="s">
        <v>33</v>
      </c>
      <c r="E151" s="36">
        <v>44928</v>
      </c>
      <c r="F151" s="36">
        <v>44928</v>
      </c>
      <c r="G151" s="36">
        <v>44972</v>
      </c>
      <c r="H151" s="36">
        <v>44972</v>
      </c>
      <c r="I151" s="31" t="s">
        <v>29</v>
      </c>
      <c r="J151" s="31" t="s">
        <v>226</v>
      </c>
      <c r="K151" s="37">
        <f t="shared" si="11"/>
        <v>880000</v>
      </c>
      <c r="L151" s="33"/>
      <c r="M151" s="33">
        <v>880000</v>
      </c>
      <c r="N151" s="42" t="s">
        <v>287</v>
      </c>
      <c r="O151" s="16"/>
      <c r="P151" s="26"/>
      <c r="Q151" s="27"/>
      <c r="R151" s="27"/>
      <c r="S151" s="27"/>
      <c r="T151" s="16"/>
    </row>
    <row r="152" spans="1:20" ht="15.75" customHeight="1" x14ac:dyDescent="0.2">
      <c r="A152" s="27"/>
      <c r="B152" s="35" t="s">
        <v>288</v>
      </c>
      <c r="C152" s="31" t="s">
        <v>274</v>
      </c>
      <c r="D152" s="31" t="s">
        <v>33</v>
      </c>
      <c r="E152" s="36">
        <v>44928</v>
      </c>
      <c r="F152" s="36">
        <v>44928</v>
      </c>
      <c r="G152" s="36">
        <v>44972</v>
      </c>
      <c r="H152" s="36">
        <v>44972</v>
      </c>
      <c r="I152" s="31" t="s">
        <v>29</v>
      </c>
      <c r="J152" s="31" t="s">
        <v>226</v>
      </c>
      <c r="K152" s="37">
        <f t="shared" si="11"/>
        <v>960000</v>
      </c>
      <c r="L152" s="33"/>
      <c r="M152" s="33">
        <v>960000</v>
      </c>
      <c r="N152" s="42" t="s">
        <v>287</v>
      </c>
      <c r="O152" s="16"/>
      <c r="P152" s="26"/>
      <c r="Q152" s="27"/>
      <c r="R152" s="27"/>
      <c r="S152" s="27"/>
      <c r="T152" s="16"/>
    </row>
    <row r="153" spans="1:20" ht="15.75" customHeight="1" x14ac:dyDescent="0.2">
      <c r="A153" s="27"/>
      <c r="B153" s="35" t="s">
        <v>289</v>
      </c>
      <c r="C153" s="31" t="s">
        <v>274</v>
      </c>
      <c r="D153" s="31" t="s">
        <v>33</v>
      </c>
      <c r="E153" s="36">
        <v>44972</v>
      </c>
      <c r="F153" s="36">
        <v>44972</v>
      </c>
      <c r="G153" s="36">
        <v>45000</v>
      </c>
      <c r="H153" s="36">
        <v>45000</v>
      </c>
      <c r="I153" s="31" t="s">
        <v>29</v>
      </c>
      <c r="J153" s="31" t="s">
        <v>226</v>
      </c>
      <c r="K153" s="37">
        <f t="shared" si="11"/>
        <v>6312000</v>
      </c>
      <c r="L153" s="33">
        <v>2472000</v>
      </c>
      <c r="M153" s="33">
        <v>3840000</v>
      </c>
      <c r="N153" s="42" t="s">
        <v>290</v>
      </c>
      <c r="O153" s="16"/>
      <c r="P153" s="26"/>
      <c r="Q153" s="27"/>
      <c r="R153" s="27"/>
      <c r="S153" s="27"/>
      <c r="T153" s="16"/>
    </row>
    <row r="154" spans="1:20" ht="15.75" customHeight="1" x14ac:dyDescent="0.2">
      <c r="A154" s="27"/>
      <c r="B154" s="35" t="s">
        <v>291</v>
      </c>
      <c r="C154" s="31" t="s">
        <v>274</v>
      </c>
      <c r="D154" s="31" t="s">
        <v>33</v>
      </c>
      <c r="E154" s="36">
        <v>45000</v>
      </c>
      <c r="F154" s="36">
        <v>45000</v>
      </c>
      <c r="G154" s="36">
        <v>45000</v>
      </c>
      <c r="H154" s="36">
        <v>45000</v>
      </c>
      <c r="I154" s="31" t="s">
        <v>29</v>
      </c>
      <c r="J154" s="31" t="s">
        <v>226</v>
      </c>
      <c r="K154" s="37">
        <f t="shared" si="11"/>
        <v>2599350</v>
      </c>
      <c r="L154" s="33">
        <v>2599350</v>
      </c>
      <c r="M154" s="33"/>
      <c r="N154" s="42" t="s">
        <v>292</v>
      </c>
      <c r="O154" s="16"/>
      <c r="P154" s="26"/>
      <c r="Q154" s="27"/>
      <c r="R154" s="27"/>
      <c r="S154" s="27"/>
      <c r="T154" s="16"/>
    </row>
    <row r="155" spans="1:20" ht="15.75" customHeight="1" x14ac:dyDescent="0.2">
      <c r="A155" s="27"/>
      <c r="B155" s="35" t="s">
        <v>293</v>
      </c>
      <c r="C155" s="31" t="s">
        <v>274</v>
      </c>
      <c r="D155" s="31" t="s">
        <v>27</v>
      </c>
      <c r="E155" s="36">
        <v>45034</v>
      </c>
      <c r="F155" s="31" t="s">
        <v>28</v>
      </c>
      <c r="G155" s="36">
        <v>45062</v>
      </c>
      <c r="H155" s="36">
        <v>45062</v>
      </c>
      <c r="I155" s="31" t="s">
        <v>29</v>
      </c>
      <c r="J155" s="31" t="s">
        <v>226</v>
      </c>
      <c r="K155" s="37">
        <f t="shared" si="11"/>
        <v>376000</v>
      </c>
      <c r="L155" s="33">
        <v>376000</v>
      </c>
      <c r="M155" s="33"/>
      <c r="N155" s="31" t="s">
        <v>294</v>
      </c>
      <c r="O155" s="16"/>
      <c r="P155" s="26"/>
      <c r="Q155" s="27"/>
      <c r="R155" s="27"/>
      <c r="S155" s="27"/>
      <c r="T155" s="16"/>
    </row>
    <row r="156" spans="1:20" ht="15.75" customHeight="1" x14ac:dyDescent="0.2">
      <c r="A156" s="27"/>
      <c r="B156" s="35" t="s">
        <v>295</v>
      </c>
      <c r="C156" s="31" t="s">
        <v>274</v>
      </c>
      <c r="D156" s="31" t="s">
        <v>33</v>
      </c>
      <c r="E156" s="36">
        <v>45034</v>
      </c>
      <c r="F156" s="36">
        <v>45034</v>
      </c>
      <c r="G156" s="36">
        <v>45062</v>
      </c>
      <c r="H156" s="36">
        <v>45062</v>
      </c>
      <c r="I156" s="31" t="s">
        <v>29</v>
      </c>
      <c r="J156" s="31" t="s">
        <v>226</v>
      </c>
      <c r="K156" s="37">
        <f t="shared" si="11"/>
        <v>1320000</v>
      </c>
      <c r="L156" s="33">
        <v>1320000</v>
      </c>
      <c r="M156" s="33"/>
      <c r="N156" s="50" t="s">
        <v>296</v>
      </c>
      <c r="O156" s="16"/>
      <c r="P156" s="26"/>
      <c r="Q156" s="27"/>
      <c r="R156" s="27"/>
      <c r="S156" s="27"/>
      <c r="T156" s="16"/>
    </row>
    <row r="157" spans="1:20" ht="15.75" customHeight="1" x14ac:dyDescent="0.2">
      <c r="A157" s="27"/>
      <c r="B157" s="35" t="s">
        <v>297</v>
      </c>
      <c r="C157" s="31" t="s">
        <v>274</v>
      </c>
      <c r="D157" s="31" t="s">
        <v>27</v>
      </c>
      <c r="E157" s="36">
        <v>45062</v>
      </c>
      <c r="F157" s="31" t="s">
        <v>28</v>
      </c>
      <c r="G157" s="45">
        <v>45078</v>
      </c>
      <c r="H157" s="36">
        <v>45062</v>
      </c>
      <c r="I157" s="31" t="s">
        <v>29</v>
      </c>
      <c r="J157" s="31" t="s">
        <v>226</v>
      </c>
      <c r="K157" s="37">
        <f t="shared" si="11"/>
        <v>600000</v>
      </c>
      <c r="L157" s="33">
        <v>600000</v>
      </c>
      <c r="M157" s="33"/>
      <c r="N157" s="50" t="s">
        <v>298</v>
      </c>
      <c r="O157" s="16"/>
      <c r="P157" s="26"/>
      <c r="Q157" s="27"/>
      <c r="R157" s="27"/>
      <c r="S157" s="27"/>
      <c r="T157" s="16"/>
    </row>
    <row r="158" spans="1:20" ht="15.75" customHeight="1" x14ac:dyDescent="0.2">
      <c r="A158" s="27"/>
      <c r="B158" s="35" t="s">
        <v>299</v>
      </c>
      <c r="C158" s="31" t="s">
        <v>274</v>
      </c>
      <c r="D158" s="31" t="s">
        <v>27</v>
      </c>
      <c r="E158" s="45">
        <v>45078</v>
      </c>
      <c r="F158" s="31" t="s">
        <v>28</v>
      </c>
      <c r="G158" s="45">
        <v>45108</v>
      </c>
      <c r="H158" s="45">
        <v>45108</v>
      </c>
      <c r="I158" s="31" t="s">
        <v>29</v>
      </c>
      <c r="J158" s="31" t="s">
        <v>226</v>
      </c>
      <c r="K158" s="37">
        <f t="shared" si="11"/>
        <v>80000</v>
      </c>
      <c r="L158" s="33">
        <v>80000</v>
      </c>
      <c r="M158" s="33"/>
      <c r="N158" s="50" t="s">
        <v>300</v>
      </c>
      <c r="O158" s="16"/>
      <c r="P158" s="26"/>
      <c r="Q158" s="27"/>
      <c r="R158" s="27"/>
      <c r="S158" s="27"/>
      <c r="T158" s="16"/>
    </row>
    <row r="159" spans="1:20" ht="15.75" customHeight="1" x14ac:dyDescent="0.2">
      <c r="A159" s="27"/>
      <c r="B159" s="35" t="s">
        <v>301</v>
      </c>
      <c r="C159" s="31" t="s">
        <v>274</v>
      </c>
      <c r="D159" s="31" t="s">
        <v>27</v>
      </c>
      <c r="E159" s="45">
        <v>45108</v>
      </c>
      <c r="F159" s="31" t="s">
        <v>28</v>
      </c>
      <c r="G159" s="45">
        <v>45108</v>
      </c>
      <c r="H159" s="45">
        <v>45108</v>
      </c>
      <c r="I159" s="31" t="s">
        <v>29</v>
      </c>
      <c r="J159" s="31" t="s">
        <v>226</v>
      </c>
      <c r="K159" s="37">
        <f t="shared" si="11"/>
        <v>649200</v>
      </c>
      <c r="L159" s="33">
        <v>649200</v>
      </c>
      <c r="M159" s="33"/>
      <c r="N159" s="50" t="s">
        <v>302</v>
      </c>
      <c r="O159" s="16"/>
      <c r="P159" s="26"/>
      <c r="Q159" s="27"/>
      <c r="R159" s="27"/>
      <c r="S159" s="27"/>
      <c r="T159" s="16"/>
    </row>
    <row r="160" spans="1:20" ht="15.75" customHeight="1" x14ac:dyDescent="0.2">
      <c r="A160" s="27"/>
      <c r="B160" s="35" t="s">
        <v>303</v>
      </c>
      <c r="C160" s="31" t="s">
        <v>274</v>
      </c>
      <c r="D160" s="31" t="s">
        <v>27</v>
      </c>
      <c r="E160" s="45">
        <v>45181</v>
      </c>
      <c r="F160" s="31" t="s">
        <v>28</v>
      </c>
      <c r="G160" s="45">
        <v>45181</v>
      </c>
      <c r="H160" s="45">
        <v>45181</v>
      </c>
      <c r="I160" s="31" t="s">
        <v>29</v>
      </c>
      <c r="J160" s="31" t="s">
        <v>226</v>
      </c>
      <c r="K160" s="37">
        <f t="shared" si="11"/>
        <v>876400</v>
      </c>
      <c r="L160" s="33">
        <v>876400</v>
      </c>
      <c r="M160" s="33"/>
      <c r="N160" s="50" t="s">
        <v>304</v>
      </c>
      <c r="O160" s="16"/>
      <c r="P160" s="26"/>
      <c r="Q160" s="27"/>
      <c r="R160" s="27"/>
      <c r="S160" s="27"/>
      <c r="T160" s="16"/>
    </row>
    <row r="161" spans="1:20" ht="15.75" customHeight="1" x14ac:dyDescent="0.2">
      <c r="A161" s="31"/>
      <c r="B161" s="35"/>
      <c r="C161" s="31"/>
      <c r="D161" s="31"/>
      <c r="E161" s="36"/>
      <c r="F161" s="36"/>
      <c r="G161" s="36"/>
      <c r="H161" s="36"/>
      <c r="I161" s="31"/>
      <c r="J161" s="31"/>
      <c r="K161" s="37"/>
      <c r="L161" s="38" t="s">
        <v>305</v>
      </c>
      <c r="M161" s="38"/>
      <c r="N161" s="31"/>
      <c r="O161" s="39"/>
      <c r="P161" s="40"/>
      <c r="Q161" s="31"/>
      <c r="R161" s="31"/>
      <c r="S161" s="41"/>
      <c r="T161" s="39"/>
    </row>
    <row r="162" spans="1:20" ht="15.75" customHeight="1" x14ac:dyDescent="0.2">
      <c r="A162" s="27"/>
      <c r="B162" s="44" t="s">
        <v>306</v>
      </c>
      <c r="C162" s="29"/>
      <c r="D162" s="27"/>
      <c r="E162" s="29" t="str">
        <f>IF(D162="","",IF((OR(D162=data_validation!A$1,D162=data_validation!A$2,D162=data_validation!A$5,D162=data_validation!A$6,D162=data_validation!A$15,D162=data_validation!A$17)),"Indicate Date","N/A"))</f>
        <v/>
      </c>
      <c r="F162" s="29" t="str">
        <f>IF(D162="","",IF((OR(D162=data_validation!A$1,D162=data_validation!A$2)),"Indicate Date","N/A"))</f>
        <v/>
      </c>
      <c r="G162" s="29" t="str">
        <f>IF(D162="","","Indicate Date")</f>
        <v/>
      </c>
      <c r="H162" s="29" t="str">
        <f>IF(D162="","","Indicate Date")</f>
        <v/>
      </c>
      <c r="I162" s="27"/>
      <c r="J162" s="31"/>
      <c r="K162" s="32"/>
      <c r="L162" s="33"/>
      <c r="M162" s="33"/>
      <c r="N162" s="31"/>
      <c r="O162" s="16"/>
      <c r="P162" s="26"/>
      <c r="Q162" s="27"/>
      <c r="R162" s="27"/>
      <c r="S162" s="27"/>
      <c r="T162" s="16"/>
    </row>
    <row r="163" spans="1:20" ht="15.75" customHeight="1" x14ac:dyDescent="0.2">
      <c r="A163" s="27"/>
      <c r="B163" s="35" t="s">
        <v>307</v>
      </c>
      <c r="C163" s="31" t="s">
        <v>306</v>
      </c>
      <c r="D163" s="31" t="s">
        <v>27</v>
      </c>
      <c r="E163" s="36">
        <v>44928</v>
      </c>
      <c r="F163" s="31" t="s">
        <v>28</v>
      </c>
      <c r="G163" s="36">
        <v>44965</v>
      </c>
      <c r="H163" s="36">
        <v>44965</v>
      </c>
      <c r="I163" s="31" t="s">
        <v>29</v>
      </c>
      <c r="J163" s="31" t="s">
        <v>308</v>
      </c>
      <c r="K163" s="37">
        <f t="shared" ref="K163:K171" si="12">SUM(L163:M163)</f>
        <v>420000</v>
      </c>
      <c r="L163" s="38">
        <v>420000</v>
      </c>
      <c r="M163" s="33"/>
      <c r="N163" s="31" t="s">
        <v>309</v>
      </c>
      <c r="O163" s="16"/>
      <c r="P163" s="26"/>
      <c r="Q163" s="27"/>
      <c r="R163" s="31"/>
      <c r="S163" s="41"/>
      <c r="T163" s="16"/>
    </row>
    <row r="164" spans="1:20" ht="15.75" customHeight="1" x14ac:dyDescent="0.2">
      <c r="A164" s="27"/>
      <c r="B164" s="35" t="s">
        <v>310</v>
      </c>
      <c r="C164" s="31" t="s">
        <v>306</v>
      </c>
      <c r="D164" s="31" t="s">
        <v>27</v>
      </c>
      <c r="E164" s="36">
        <v>44837</v>
      </c>
      <c r="F164" s="36">
        <v>44837</v>
      </c>
      <c r="G164" s="36">
        <v>44928</v>
      </c>
      <c r="H164" s="36">
        <v>44928</v>
      </c>
      <c r="I164" s="31" t="s">
        <v>29</v>
      </c>
      <c r="J164" s="31" t="s">
        <v>308</v>
      </c>
      <c r="K164" s="37">
        <f t="shared" si="12"/>
        <v>600000</v>
      </c>
      <c r="L164" s="38">
        <v>600000</v>
      </c>
      <c r="M164" s="33"/>
      <c r="N164" s="31" t="s">
        <v>309</v>
      </c>
      <c r="O164" s="16"/>
      <c r="P164" s="26"/>
      <c r="Q164" s="27"/>
      <c r="R164" s="31"/>
      <c r="S164" s="41"/>
      <c r="T164" s="16"/>
    </row>
    <row r="165" spans="1:20" ht="15.75" customHeight="1" x14ac:dyDescent="0.2">
      <c r="A165" s="27"/>
      <c r="B165" s="35" t="s">
        <v>311</v>
      </c>
      <c r="C165" s="31" t="s">
        <v>306</v>
      </c>
      <c r="D165" s="31" t="s">
        <v>27</v>
      </c>
      <c r="E165" s="36">
        <v>44837</v>
      </c>
      <c r="F165" s="36">
        <v>44837</v>
      </c>
      <c r="G165" s="36">
        <v>44928</v>
      </c>
      <c r="H165" s="36">
        <v>44928</v>
      </c>
      <c r="I165" s="31" t="s">
        <v>29</v>
      </c>
      <c r="J165" s="31" t="s">
        <v>308</v>
      </c>
      <c r="K165" s="37">
        <f t="shared" si="12"/>
        <v>200000</v>
      </c>
      <c r="L165" s="38">
        <v>200000</v>
      </c>
      <c r="M165" s="33"/>
      <c r="N165" s="31" t="s">
        <v>309</v>
      </c>
      <c r="O165" s="16"/>
      <c r="P165" s="26"/>
      <c r="Q165" s="27"/>
      <c r="R165" s="31"/>
      <c r="S165" s="41"/>
      <c r="T165" s="16"/>
    </row>
    <row r="166" spans="1:20" ht="15.75" customHeight="1" x14ac:dyDescent="0.2">
      <c r="A166" s="27"/>
      <c r="B166" s="43" t="s">
        <v>312</v>
      </c>
      <c r="C166" s="31" t="s">
        <v>306</v>
      </c>
      <c r="D166" s="31" t="s">
        <v>33</v>
      </c>
      <c r="E166" s="36">
        <v>44882</v>
      </c>
      <c r="F166" s="36">
        <v>44882</v>
      </c>
      <c r="G166" s="36">
        <v>44928</v>
      </c>
      <c r="H166" s="36">
        <v>44928</v>
      </c>
      <c r="I166" s="31" t="s">
        <v>29</v>
      </c>
      <c r="J166" s="31" t="s">
        <v>308</v>
      </c>
      <c r="K166" s="37">
        <f t="shared" si="12"/>
        <v>2000000</v>
      </c>
      <c r="L166" s="38">
        <v>2000000</v>
      </c>
      <c r="M166" s="33"/>
      <c r="N166" s="31" t="s">
        <v>309</v>
      </c>
      <c r="O166" s="16"/>
      <c r="P166" s="26"/>
      <c r="Q166" s="27"/>
      <c r="R166" s="31"/>
      <c r="S166" s="41"/>
      <c r="T166" s="16"/>
    </row>
    <row r="167" spans="1:20" ht="15.75" customHeight="1" x14ac:dyDescent="0.2">
      <c r="A167" s="27"/>
      <c r="B167" s="35" t="s">
        <v>313</v>
      </c>
      <c r="C167" s="31" t="s">
        <v>306</v>
      </c>
      <c r="D167" s="31" t="s">
        <v>27</v>
      </c>
      <c r="E167" s="36">
        <v>44928</v>
      </c>
      <c r="F167" s="31" t="s">
        <v>28</v>
      </c>
      <c r="G167" s="36">
        <v>44965</v>
      </c>
      <c r="H167" s="36">
        <v>44965</v>
      </c>
      <c r="I167" s="31" t="s">
        <v>29</v>
      </c>
      <c r="J167" s="31" t="s">
        <v>308</v>
      </c>
      <c r="K167" s="37">
        <f t="shared" si="12"/>
        <v>600000</v>
      </c>
      <c r="L167" s="38">
        <v>600000</v>
      </c>
      <c r="M167" s="33"/>
      <c r="N167" s="31" t="s">
        <v>309</v>
      </c>
      <c r="O167" s="16"/>
      <c r="P167" s="26"/>
      <c r="Q167" s="27"/>
      <c r="R167" s="31"/>
      <c r="S167" s="41"/>
      <c r="T167" s="16"/>
    </row>
    <row r="168" spans="1:20" ht="15.75" customHeight="1" x14ac:dyDescent="0.2">
      <c r="A168" s="27"/>
      <c r="B168" s="35" t="s">
        <v>314</v>
      </c>
      <c r="C168" s="31" t="s">
        <v>306</v>
      </c>
      <c r="D168" s="31" t="s">
        <v>33</v>
      </c>
      <c r="E168" s="36">
        <v>44882</v>
      </c>
      <c r="F168" s="36">
        <v>44882</v>
      </c>
      <c r="G168" s="36">
        <v>44928</v>
      </c>
      <c r="H168" s="36">
        <v>44928</v>
      </c>
      <c r="I168" s="31" t="s">
        <v>29</v>
      </c>
      <c r="J168" s="31" t="s">
        <v>308</v>
      </c>
      <c r="K168" s="37">
        <f t="shared" si="12"/>
        <v>2000000</v>
      </c>
      <c r="L168" s="38">
        <v>2000000</v>
      </c>
      <c r="M168" s="33"/>
      <c r="N168" s="31" t="s">
        <v>309</v>
      </c>
      <c r="O168" s="16"/>
      <c r="P168" s="26"/>
      <c r="Q168" s="27"/>
      <c r="R168" s="31"/>
      <c r="S168" s="41"/>
      <c r="T168" s="16"/>
    </row>
    <row r="169" spans="1:20" ht="15.75" customHeight="1" x14ac:dyDescent="0.2">
      <c r="A169" s="27"/>
      <c r="B169" s="35" t="s">
        <v>315</v>
      </c>
      <c r="C169" s="31" t="s">
        <v>306</v>
      </c>
      <c r="D169" s="31" t="s">
        <v>27</v>
      </c>
      <c r="E169" s="36">
        <v>44928</v>
      </c>
      <c r="F169" s="31" t="s">
        <v>28</v>
      </c>
      <c r="G169" s="36">
        <v>44965</v>
      </c>
      <c r="H169" s="36">
        <v>44965</v>
      </c>
      <c r="I169" s="31" t="s">
        <v>29</v>
      </c>
      <c r="J169" s="31" t="s">
        <v>308</v>
      </c>
      <c r="K169" s="37">
        <f t="shared" si="12"/>
        <v>769600</v>
      </c>
      <c r="L169" s="38">
        <v>769600</v>
      </c>
      <c r="M169" s="33"/>
      <c r="N169" s="31" t="s">
        <v>309</v>
      </c>
      <c r="O169" s="16"/>
      <c r="P169" s="26"/>
      <c r="Q169" s="27"/>
      <c r="R169" s="31"/>
      <c r="S169" s="41"/>
      <c r="T169" s="16"/>
    </row>
    <row r="170" spans="1:20" ht="15.75" customHeight="1" x14ac:dyDescent="0.2">
      <c r="A170" s="27"/>
      <c r="B170" s="43" t="s">
        <v>316</v>
      </c>
      <c r="C170" s="31" t="s">
        <v>306</v>
      </c>
      <c r="D170" s="31" t="s">
        <v>27</v>
      </c>
      <c r="E170" s="36">
        <v>44965</v>
      </c>
      <c r="F170" s="31" t="s">
        <v>28</v>
      </c>
      <c r="G170" s="36">
        <v>45007</v>
      </c>
      <c r="H170" s="36">
        <v>45007</v>
      </c>
      <c r="I170" s="31" t="s">
        <v>29</v>
      </c>
      <c r="J170" s="31" t="s">
        <v>308</v>
      </c>
      <c r="K170" s="37">
        <f t="shared" si="12"/>
        <v>918500</v>
      </c>
      <c r="L170" s="38">
        <v>918500</v>
      </c>
      <c r="M170" s="33"/>
      <c r="N170" s="31" t="s">
        <v>309</v>
      </c>
      <c r="O170" s="16"/>
      <c r="P170" s="26"/>
      <c r="Q170" s="27"/>
      <c r="R170" s="31"/>
      <c r="S170" s="41"/>
      <c r="T170" s="16"/>
    </row>
    <row r="171" spans="1:20" ht="15.75" customHeight="1" x14ac:dyDescent="0.2">
      <c r="A171" s="27"/>
      <c r="B171" s="35" t="s">
        <v>317</v>
      </c>
      <c r="C171" s="31" t="s">
        <v>306</v>
      </c>
      <c r="D171" s="31" t="s">
        <v>27</v>
      </c>
      <c r="E171" s="36">
        <v>45163</v>
      </c>
      <c r="F171" s="31" t="s">
        <v>28</v>
      </c>
      <c r="G171" s="36">
        <v>45175</v>
      </c>
      <c r="H171" s="36">
        <v>45175</v>
      </c>
      <c r="I171" s="31" t="s">
        <v>29</v>
      </c>
      <c r="J171" s="31" t="s">
        <v>308</v>
      </c>
      <c r="K171" s="37">
        <f t="shared" si="12"/>
        <v>56000</v>
      </c>
      <c r="L171" s="38">
        <v>56000</v>
      </c>
      <c r="M171" s="33"/>
      <c r="N171" s="31" t="s">
        <v>309</v>
      </c>
      <c r="O171" s="16"/>
      <c r="P171" s="26"/>
      <c r="Q171" s="27"/>
      <c r="R171" s="31"/>
      <c r="S171" s="41"/>
      <c r="T171" s="16"/>
    </row>
    <row r="172" spans="1:20" ht="15.75" customHeight="1" x14ac:dyDescent="0.2">
      <c r="A172" s="27"/>
      <c r="B172" s="51"/>
      <c r="C172" s="27"/>
      <c r="D172" s="27"/>
      <c r="E172" s="29"/>
      <c r="F172" s="29"/>
      <c r="G172" s="29"/>
      <c r="H172" s="29"/>
      <c r="I172" s="27"/>
      <c r="J172" s="27"/>
      <c r="K172" s="32"/>
      <c r="L172" s="33"/>
      <c r="M172" s="33"/>
      <c r="N172" s="30"/>
      <c r="O172" s="16"/>
      <c r="P172" s="26"/>
      <c r="Q172" s="27"/>
      <c r="R172" s="27"/>
      <c r="S172" s="27"/>
      <c r="T172" s="16"/>
    </row>
    <row r="173" spans="1:20" ht="15.75" customHeight="1" x14ac:dyDescent="0.2">
      <c r="A173" s="27"/>
      <c r="B173" s="44" t="s">
        <v>318</v>
      </c>
      <c r="C173" s="29"/>
      <c r="D173" s="27"/>
      <c r="E173" s="29" t="str">
        <f>IF(D173="","",IF((OR(D173=data_validation!A$1,D173=data_validation!A$2,D173=data_validation!A$5,D173=data_validation!A$6,D173=data_validation!A$15,D173=data_validation!A$17)),"Indicate Date","N/A"))</f>
        <v/>
      </c>
      <c r="F173" s="29" t="str">
        <f>IF(D173="","",IF((OR(D173=data_validation!A$1,D173=data_validation!A$2)),"Indicate Date","N/A"))</f>
        <v/>
      </c>
      <c r="G173" s="29" t="str">
        <f>IF(D173="","","Indicate Date")</f>
        <v/>
      </c>
      <c r="H173" s="29" t="str">
        <f>IF(D173="","","Indicate Date")</f>
        <v/>
      </c>
      <c r="I173" s="27"/>
      <c r="J173" s="31"/>
      <c r="K173" s="32"/>
      <c r="L173" s="33"/>
      <c r="M173" s="33"/>
      <c r="N173" s="31"/>
      <c r="O173" s="16"/>
      <c r="P173" s="26"/>
      <c r="Q173" s="27"/>
      <c r="R173" s="27"/>
      <c r="S173" s="27"/>
      <c r="T173" s="16"/>
    </row>
    <row r="174" spans="1:20" ht="15.75" customHeight="1" x14ac:dyDescent="0.2">
      <c r="A174" s="27"/>
      <c r="B174" s="35" t="s">
        <v>319</v>
      </c>
      <c r="C174" s="31" t="s">
        <v>318</v>
      </c>
      <c r="D174" s="31" t="s">
        <v>27</v>
      </c>
      <c r="E174" s="36">
        <v>44928</v>
      </c>
      <c r="F174" s="31" t="s">
        <v>28</v>
      </c>
      <c r="G174" s="36">
        <v>44965</v>
      </c>
      <c r="H174" s="36">
        <v>44965</v>
      </c>
      <c r="I174" s="31" t="s">
        <v>29</v>
      </c>
      <c r="J174" s="31" t="s">
        <v>320</v>
      </c>
      <c r="K174" s="37">
        <f t="shared" ref="K174:K188" si="13">SUM(L174:M174)</f>
        <v>400000</v>
      </c>
      <c r="L174" s="38"/>
      <c r="M174" s="38">
        <v>400000</v>
      </c>
      <c r="N174" s="31" t="s">
        <v>321</v>
      </c>
      <c r="O174" s="16"/>
      <c r="P174" s="26"/>
      <c r="Q174" s="27"/>
      <c r="R174" s="31"/>
      <c r="S174" s="41"/>
      <c r="T174" s="16"/>
    </row>
    <row r="175" spans="1:20" ht="15.75" customHeight="1" x14ac:dyDescent="0.2">
      <c r="A175" s="27"/>
      <c r="B175" s="43" t="s">
        <v>322</v>
      </c>
      <c r="C175" s="31" t="s">
        <v>318</v>
      </c>
      <c r="D175" s="31" t="s">
        <v>27</v>
      </c>
      <c r="E175" s="36">
        <v>44965</v>
      </c>
      <c r="F175" s="31" t="s">
        <v>28</v>
      </c>
      <c r="G175" s="36">
        <v>45007</v>
      </c>
      <c r="H175" s="36">
        <v>45007</v>
      </c>
      <c r="I175" s="31" t="s">
        <v>29</v>
      </c>
      <c r="J175" s="31" t="s">
        <v>320</v>
      </c>
      <c r="K175" s="37">
        <f t="shared" si="13"/>
        <v>162250</v>
      </c>
      <c r="L175" s="38">
        <v>162250</v>
      </c>
      <c r="M175" s="38"/>
      <c r="N175" s="31" t="s">
        <v>323</v>
      </c>
      <c r="O175" s="16"/>
      <c r="P175" s="26"/>
      <c r="Q175" s="27"/>
      <c r="R175" s="31" t="s">
        <v>324</v>
      </c>
      <c r="S175" s="31" t="s">
        <v>325</v>
      </c>
      <c r="T175" s="16"/>
    </row>
    <row r="176" spans="1:20" ht="94.5" customHeight="1" x14ac:dyDescent="0.2">
      <c r="A176" s="27"/>
      <c r="B176" s="35" t="s">
        <v>326</v>
      </c>
      <c r="C176" s="31" t="s">
        <v>318</v>
      </c>
      <c r="D176" s="31" t="s">
        <v>27</v>
      </c>
      <c r="E176" s="36">
        <v>44965</v>
      </c>
      <c r="F176" s="31" t="s">
        <v>28</v>
      </c>
      <c r="G176" s="36">
        <v>44965</v>
      </c>
      <c r="H176" s="36">
        <v>44965</v>
      </c>
      <c r="I176" s="31" t="s">
        <v>29</v>
      </c>
      <c r="J176" s="31" t="s">
        <v>320</v>
      </c>
      <c r="K176" s="37">
        <f t="shared" si="13"/>
        <v>150000</v>
      </c>
      <c r="L176" s="38">
        <v>150000</v>
      </c>
      <c r="M176" s="38"/>
      <c r="N176" s="31" t="s">
        <v>321</v>
      </c>
      <c r="O176" s="16"/>
      <c r="P176" s="26"/>
      <c r="Q176" s="27"/>
      <c r="R176" s="31" t="s">
        <v>327</v>
      </c>
      <c r="S176" s="41">
        <v>44951</v>
      </c>
      <c r="T176" s="16"/>
    </row>
    <row r="177" spans="1:20" ht="15.75" customHeight="1" x14ac:dyDescent="0.2">
      <c r="A177" s="27"/>
      <c r="B177" s="35" t="s">
        <v>328</v>
      </c>
      <c r="C177" s="31" t="s">
        <v>318</v>
      </c>
      <c r="D177" s="31" t="s">
        <v>27</v>
      </c>
      <c r="E177" s="36">
        <v>44965</v>
      </c>
      <c r="F177" s="31" t="s">
        <v>28</v>
      </c>
      <c r="G177" s="36">
        <v>44965</v>
      </c>
      <c r="H177" s="36">
        <v>44965</v>
      </c>
      <c r="I177" s="31" t="s">
        <v>29</v>
      </c>
      <c r="J177" s="31" t="s">
        <v>320</v>
      </c>
      <c r="K177" s="37">
        <f t="shared" si="13"/>
        <v>650000</v>
      </c>
      <c r="L177" s="38"/>
      <c r="M177" s="38">
        <v>650000</v>
      </c>
      <c r="N177" s="31" t="s">
        <v>321</v>
      </c>
      <c r="O177" s="16"/>
      <c r="P177" s="26"/>
      <c r="Q177" s="27"/>
      <c r="R177" s="31" t="s">
        <v>327</v>
      </c>
      <c r="S177" s="41">
        <v>44951</v>
      </c>
      <c r="T177" s="16"/>
    </row>
    <row r="178" spans="1:20" ht="15.75" customHeight="1" x14ac:dyDescent="0.2">
      <c r="A178" s="27"/>
      <c r="B178" s="35" t="s">
        <v>329</v>
      </c>
      <c r="C178" s="31" t="s">
        <v>318</v>
      </c>
      <c r="D178" s="31" t="s">
        <v>33</v>
      </c>
      <c r="E178" s="36">
        <v>44928</v>
      </c>
      <c r="F178" s="36">
        <v>44928</v>
      </c>
      <c r="G178" s="36">
        <v>44965</v>
      </c>
      <c r="H178" s="36">
        <v>44965</v>
      </c>
      <c r="I178" s="31" t="s">
        <v>29</v>
      </c>
      <c r="J178" s="31" t="s">
        <v>320</v>
      </c>
      <c r="K178" s="37">
        <f t="shared" si="13"/>
        <v>1195500</v>
      </c>
      <c r="L178" s="38"/>
      <c r="M178" s="38">
        <v>1195500</v>
      </c>
      <c r="N178" s="31" t="s">
        <v>321</v>
      </c>
      <c r="O178" s="16"/>
      <c r="P178" s="26"/>
      <c r="Q178" s="27"/>
      <c r="R178" s="31"/>
      <c r="S178" s="41"/>
      <c r="T178" s="16"/>
    </row>
    <row r="179" spans="1:20" ht="126.75" customHeight="1" x14ac:dyDescent="0.2">
      <c r="A179" s="27"/>
      <c r="B179" s="35" t="s">
        <v>330</v>
      </c>
      <c r="C179" s="31" t="s">
        <v>318</v>
      </c>
      <c r="D179" s="31" t="s">
        <v>27</v>
      </c>
      <c r="E179" s="36">
        <v>44928</v>
      </c>
      <c r="F179" s="31" t="s">
        <v>28</v>
      </c>
      <c r="G179" s="36">
        <v>44965</v>
      </c>
      <c r="H179" s="36">
        <v>44965</v>
      </c>
      <c r="I179" s="31" t="s">
        <v>29</v>
      </c>
      <c r="J179" s="31" t="s">
        <v>320</v>
      </c>
      <c r="K179" s="37">
        <f t="shared" si="13"/>
        <v>800000</v>
      </c>
      <c r="L179" s="38"/>
      <c r="M179" s="38">
        <v>800000</v>
      </c>
      <c r="N179" s="31" t="s">
        <v>331</v>
      </c>
      <c r="O179" s="16"/>
      <c r="P179" s="26"/>
      <c r="Q179" s="27"/>
      <c r="R179" s="31"/>
      <c r="S179" s="41"/>
      <c r="T179" s="16"/>
    </row>
    <row r="180" spans="1:20" ht="15.75" customHeight="1" x14ac:dyDescent="0.2">
      <c r="A180" s="27"/>
      <c r="B180" s="35" t="s">
        <v>332</v>
      </c>
      <c r="C180" s="31" t="s">
        <v>318</v>
      </c>
      <c r="D180" s="31" t="s">
        <v>27</v>
      </c>
      <c r="E180" s="36">
        <v>44928</v>
      </c>
      <c r="F180" s="31" t="s">
        <v>28</v>
      </c>
      <c r="G180" s="36">
        <v>44965</v>
      </c>
      <c r="H180" s="36">
        <v>44965</v>
      </c>
      <c r="I180" s="31" t="s">
        <v>29</v>
      </c>
      <c r="J180" s="31" t="s">
        <v>320</v>
      </c>
      <c r="K180" s="37">
        <f t="shared" si="13"/>
        <v>999500</v>
      </c>
      <c r="L180" s="38">
        <v>999500</v>
      </c>
      <c r="M180" s="38"/>
      <c r="N180" s="31" t="s">
        <v>321</v>
      </c>
      <c r="O180" s="16"/>
      <c r="P180" s="26"/>
      <c r="Q180" s="27"/>
      <c r="R180" s="31"/>
      <c r="S180" s="41"/>
      <c r="T180" s="16"/>
    </row>
    <row r="181" spans="1:20" ht="68.25" customHeight="1" x14ac:dyDescent="0.2">
      <c r="A181" s="27"/>
      <c r="B181" s="43" t="s">
        <v>333</v>
      </c>
      <c r="C181" s="31" t="s">
        <v>318</v>
      </c>
      <c r="D181" s="31" t="s">
        <v>27</v>
      </c>
      <c r="E181" s="36">
        <v>44928</v>
      </c>
      <c r="F181" s="31" t="s">
        <v>28</v>
      </c>
      <c r="G181" s="36">
        <v>44965</v>
      </c>
      <c r="H181" s="36">
        <v>44965</v>
      </c>
      <c r="I181" s="31" t="s">
        <v>29</v>
      </c>
      <c r="J181" s="31" t="s">
        <v>320</v>
      </c>
      <c r="K181" s="37">
        <f t="shared" si="13"/>
        <v>409000</v>
      </c>
      <c r="L181" s="38">
        <v>409000</v>
      </c>
      <c r="M181" s="38"/>
      <c r="N181" s="31" t="s">
        <v>334</v>
      </c>
      <c r="O181" s="16"/>
      <c r="P181" s="26"/>
      <c r="Q181" s="27"/>
      <c r="R181" s="31"/>
      <c r="S181" s="41"/>
      <c r="T181" s="16"/>
    </row>
    <row r="182" spans="1:20" ht="15.75" customHeight="1" x14ac:dyDescent="0.2">
      <c r="A182" s="27"/>
      <c r="B182" s="35" t="s">
        <v>335</v>
      </c>
      <c r="C182" s="31" t="s">
        <v>318</v>
      </c>
      <c r="D182" s="31" t="s">
        <v>27</v>
      </c>
      <c r="E182" s="36">
        <v>44928</v>
      </c>
      <c r="F182" s="31" t="s">
        <v>28</v>
      </c>
      <c r="G182" s="36">
        <v>44965</v>
      </c>
      <c r="H182" s="36">
        <v>44965</v>
      </c>
      <c r="I182" s="31" t="s">
        <v>29</v>
      </c>
      <c r="J182" s="31" t="s">
        <v>320</v>
      </c>
      <c r="K182" s="37">
        <f t="shared" si="13"/>
        <v>175000</v>
      </c>
      <c r="L182" s="38">
        <v>175000</v>
      </c>
      <c r="M182" s="38"/>
      <c r="N182" s="31" t="s">
        <v>321</v>
      </c>
      <c r="O182" s="16"/>
      <c r="P182" s="26"/>
      <c r="Q182" s="27"/>
      <c r="R182" s="31"/>
      <c r="S182" s="41"/>
      <c r="T182" s="16"/>
    </row>
    <row r="183" spans="1:20" ht="15.75" customHeight="1" x14ac:dyDescent="0.2">
      <c r="A183" s="27"/>
      <c r="B183" s="35" t="s">
        <v>336</v>
      </c>
      <c r="C183" s="31" t="s">
        <v>318</v>
      </c>
      <c r="D183" s="31" t="s">
        <v>27</v>
      </c>
      <c r="E183" s="36">
        <v>44965</v>
      </c>
      <c r="F183" s="31" t="s">
        <v>28</v>
      </c>
      <c r="G183" s="36">
        <v>44965</v>
      </c>
      <c r="H183" s="36">
        <v>44965</v>
      </c>
      <c r="I183" s="31" t="s">
        <v>29</v>
      </c>
      <c r="J183" s="31" t="s">
        <v>320</v>
      </c>
      <c r="K183" s="37">
        <f t="shared" si="13"/>
        <v>315150</v>
      </c>
      <c r="L183" s="38">
        <v>315150</v>
      </c>
      <c r="M183" s="38"/>
      <c r="N183" s="31" t="s">
        <v>321</v>
      </c>
      <c r="O183" s="16"/>
      <c r="P183" s="26"/>
      <c r="Q183" s="27"/>
      <c r="R183" s="31" t="s">
        <v>324</v>
      </c>
      <c r="S183" s="31" t="s">
        <v>325</v>
      </c>
      <c r="T183" s="16"/>
    </row>
    <row r="184" spans="1:20" ht="15.75" customHeight="1" x14ac:dyDescent="0.2">
      <c r="A184" s="27"/>
      <c r="B184" s="43" t="s">
        <v>337</v>
      </c>
      <c r="C184" s="31" t="s">
        <v>318</v>
      </c>
      <c r="D184" s="31" t="s">
        <v>27</v>
      </c>
      <c r="E184" s="36">
        <v>45017</v>
      </c>
      <c r="F184" s="31" t="s">
        <v>28</v>
      </c>
      <c r="G184" s="36">
        <v>45056</v>
      </c>
      <c r="H184" s="36">
        <v>45017</v>
      </c>
      <c r="I184" s="31" t="s">
        <v>29</v>
      </c>
      <c r="J184" s="31" t="s">
        <v>320</v>
      </c>
      <c r="K184" s="37">
        <f t="shared" si="13"/>
        <v>225000</v>
      </c>
      <c r="L184" s="38">
        <v>225000</v>
      </c>
      <c r="M184" s="38"/>
      <c r="N184" s="31" t="s">
        <v>338</v>
      </c>
      <c r="O184" s="16"/>
      <c r="P184" s="26"/>
      <c r="Q184" s="27"/>
      <c r="R184" s="31" t="s">
        <v>324</v>
      </c>
      <c r="S184" s="31" t="s">
        <v>325</v>
      </c>
      <c r="T184" s="16"/>
    </row>
    <row r="185" spans="1:20" ht="92.25" customHeight="1" x14ac:dyDescent="0.2">
      <c r="A185" s="27"/>
      <c r="B185" s="43" t="s">
        <v>339</v>
      </c>
      <c r="C185" s="31" t="s">
        <v>318</v>
      </c>
      <c r="D185" s="31" t="s">
        <v>27</v>
      </c>
      <c r="E185" s="36">
        <v>45056</v>
      </c>
      <c r="F185" s="31" t="s">
        <v>28</v>
      </c>
      <c r="G185" s="36">
        <v>45092</v>
      </c>
      <c r="H185" s="36">
        <v>45092</v>
      </c>
      <c r="I185" s="31" t="s">
        <v>29</v>
      </c>
      <c r="J185" s="31" t="s">
        <v>320</v>
      </c>
      <c r="K185" s="37">
        <f t="shared" si="13"/>
        <v>245000</v>
      </c>
      <c r="L185" s="38">
        <v>245000</v>
      </c>
      <c r="M185" s="38"/>
      <c r="N185" s="31" t="s">
        <v>340</v>
      </c>
      <c r="O185" s="16"/>
      <c r="P185" s="26"/>
      <c r="Q185" s="27"/>
      <c r="R185" s="31" t="s">
        <v>324</v>
      </c>
      <c r="S185" s="31" t="s">
        <v>325</v>
      </c>
      <c r="T185" s="16"/>
    </row>
    <row r="186" spans="1:20" ht="15.75" customHeight="1" x14ac:dyDescent="0.2">
      <c r="A186" s="27"/>
      <c r="B186" s="35" t="s">
        <v>341</v>
      </c>
      <c r="C186" s="31" t="s">
        <v>318</v>
      </c>
      <c r="D186" s="31" t="s">
        <v>27</v>
      </c>
      <c r="E186" s="36">
        <v>45092</v>
      </c>
      <c r="F186" s="31" t="s">
        <v>28</v>
      </c>
      <c r="G186" s="36">
        <v>45092</v>
      </c>
      <c r="H186" s="36">
        <v>45092</v>
      </c>
      <c r="I186" s="31" t="s">
        <v>29</v>
      </c>
      <c r="J186" s="31" t="s">
        <v>320</v>
      </c>
      <c r="K186" s="37">
        <f t="shared" si="13"/>
        <v>121600</v>
      </c>
      <c r="L186" s="38"/>
      <c r="M186" s="38">
        <v>121600</v>
      </c>
      <c r="N186" s="31" t="s">
        <v>342</v>
      </c>
      <c r="O186" s="16"/>
      <c r="P186" s="26"/>
      <c r="Q186" s="27"/>
      <c r="R186" s="31" t="s">
        <v>324</v>
      </c>
      <c r="S186" s="31" t="s">
        <v>325</v>
      </c>
      <c r="T186" s="16"/>
    </row>
    <row r="187" spans="1:20" ht="15.75" customHeight="1" x14ac:dyDescent="0.2">
      <c r="A187" s="27"/>
      <c r="B187" s="35" t="s">
        <v>343</v>
      </c>
      <c r="C187" s="31" t="s">
        <v>318</v>
      </c>
      <c r="D187" s="31" t="s">
        <v>27</v>
      </c>
      <c r="E187" s="36">
        <v>45092</v>
      </c>
      <c r="F187" s="31" t="s">
        <v>28</v>
      </c>
      <c r="G187" s="36">
        <v>45092</v>
      </c>
      <c r="H187" s="36">
        <v>45092</v>
      </c>
      <c r="I187" s="31" t="s">
        <v>29</v>
      </c>
      <c r="J187" s="31" t="s">
        <v>320</v>
      </c>
      <c r="K187" s="37">
        <f t="shared" si="13"/>
        <v>57000</v>
      </c>
      <c r="L187" s="38">
        <v>57000</v>
      </c>
      <c r="M187" s="38"/>
      <c r="N187" s="31" t="s">
        <v>344</v>
      </c>
      <c r="O187" s="16"/>
      <c r="P187" s="26"/>
      <c r="Q187" s="27"/>
      <c r="R187" s="31" t="s">
        <v>324</v>
      </c>
      <c r="S187" s="31" t="s">
        <v>325</v>
      </c>
      <c r="T187" s="16"/>
    </row>
    <row r="188" spans="1:20" ht="50.25" customHeight="1" x14ac:dyDescent="0.2">
      <c r="A188" s="27"/>
      <c r="B188" s="35" t="s">
        <v>345</v>
      </c>
      <c r="C188" s="31" t="s">
        <v>318</v>
      </c>
      <c r="D188" s="31" t="s">
        <v>27</v>
      </c>
      <c r="E188" s="36">
        <v>45092</v>
      </c>
      <c r="F188" s="31" t="s">
        <v>28</v>
      </c>
      <c r="G188" s="36">
        <v>45092</v>
      </c>
      <c r="H188" s="36">
        <v>45092</v>
      </c>
      <c r="I188" s="31" t="s">
        <v>29</v>
      </c>
      <c r="J188" s="31" t="s">
        <v>320</v>
      </c>
      <c r="K188" s="37">
        <f t="shared" si="13"/>
        <v>240000</v>
      </c>
      <c r="L188" s="38"/>
      <c r="M188" s="38">
        <v>240000</v>
      </c>
      <c r="N188" s="42" t="s">
        <v>346</v>
      </c>
      <c r="O188" s="16"/>
      <c r="P188" s="26"/>
      <c r="Q188" s="27"/>
      <c r="R188" s="31" t="s">
        <v>324</v>
      </c>
      <c r="S188" s="31" t="s">
        <v>325</v>
      </c>
      <c r="T188" s="16"/>
    </row>
    <row r="189" spans="1:20" ht="15.75" customHeight="1" x14ac:dyDescent="0.2">
      <c r="A189" s="27"/>
      <c r="B189" s="51"/>
      <c r="C189" s="27"/>
      <c r="D189" s="27"/>
      <c r="E189" s="29"/>
      <c r="F189" s="29"/>
      <c r="G189" s="29"/>
      <c r="H189" s="29"/>
      <c r="I189" s="27"/>
      <c r="J189" s="27"/>
      <c r="K189" s="32"/>
      <c r="L189" s="33"/>
      <c r="M189" s="33"/>
      <c r="N189" s="30"/>
      <c r="O189" s="16"/>
      <c r="P189" s="26"/>
      <c r="Q189" s="27"/>
      <c r="R189" s="27"/>
      <c r="S189" s="27"/>
      <c r="T189" s="16"/>
    </row>
    <row r="190" spans="1:20" ht="15.75" customHeight="1" x14ac:dyDescent="0.2">
      <c r="A190" s="27"/>
      <c r="B190" s="52" t="s">
        <v>347</v>
      </c>
      <c r="C190" s="29"/>
      <c r="D190" s="27"/>
      <c r="E190" s="29"/>
      <c r="F190" s="29"/>
      <c r="G190" s="29"/>
      <c r="H190" s="29"/>
      <c r="I190" s="30"/>
      <c r="J190" s="31"/>
      <c r="K190" s="32"/>
      <c r="L190" s="33"/>
      <c r="M190" s="33"/>
      <c r="N190" s="31"/>
      <c r="O190" s="16"/>
      <c r="P190" s="26"/>
      <c r="Q190" s="27"/>
      <c r="R190" s="27"/>
      <c r="S190" s="27"/>
      <c r="T190" s="16"/>
    </row>
    <row r="191" spans="1:20" ht="15.75" customHeight="1" x14ac:dyDescent="0.2">
      <c r="A191" s="27"/>
      <c r="B191" s="53" t="s">
        <v>348</v>
      </c>
      <c r="C191" s="31" t="s">
        <v>349</v>
      </c>
      <c r="D191" s="31" t="s">
        <v>27</v>
      </c>
      <c r="E191" s="36">
        <v>44964</v>
      </c>
      <c r="F191" s="31" t="s">
        <v>28</v>
      </c>
      <c r="G191" s="36">
        <v>44993</v>
      </c>
      <c r="H191" s="36">
        <v>44993</v>
      </c>
      <c r="I191" s="31" t="s">
        <v>29</v>
      </c>
      <c r="J191" s="31" t="s">
        <v>350</v>
      </c>
      <c r="K191" s="37">
        <f t="shared" ref="K191:K195" si="14">SUM(L191:M191)</f>
        <v>121700</v>
      </c>
      <c r="L191" s="33">
        <v>121700</v>
      </c>
      <c r="M191" s="33"/>
      <c r="N191" s="42" t="s">
        <v>351</v>
      </c>
      <c r="O191" s="16"/>
      <c r="P191" s="26"/>
      <c r="Q191" s="27"/>
      <c r="R191" s="31"/>
      <c r="S191" s="41">
        <v>44932</v>
      </c>
      <c r="T191" s="16"/>
    </row>
    <row r="192" spans="1:20" ht="15.75" customHeight="1" x14ac:dyDescent="0.2">
      <c r="A192" s="27"/>
      <c r="B192" s="46" t="s">
        <v>352</v>
      </c>
      <c r="C192" s="31" t="s">
        <v>353</v>
      </c>
      <c r="D192" s="31" t="s">
        <v>27</v>
      </c>
      <c r="E192" s="36">
        <v>44964</v>
      </c>
      <c r="F192" s="31" t="s">
        <v>28</v>
      </c>
      <c r="G192" s="36">
        <v>44993</v>
      </c>
      <c r="H192" s="36">
        <v>44993</v>
      </c>
      <c r="I192" s="31" t="s">
        <v>29</v>
      </c>
      <c r="J192" s="31" t="s">
        <v>350</v>
      </c>
      <c r="K192" s="37">
        <f t="shared" si="14"/>
        <v>144000</v>
      </c>
      <c r="L192" s="33">
        <v>144000</v>
      </c>
      <c r="M192" s="33"/>
      <c r="N192" s="42" t="s">
        <v>354</v>
      </c>
      <c r="O192" s="16"/>
      <c r="P192" s="26"/>
      <c r="Q192" s="27"/>
      <c r="R192" s="31"/>
      <c r="S192" s="41">
        <v>44932</v>
      </c>
      <c r="T192" s="16"/>
    </row>
    <row r="193" spans="1:20" ht="15.75" customHeight="1" x14ac:dyDescent="0.2">
      <c r="A193" s="27"/>
      <c r="B193" s="46" t="s">
        <v>355</v>
      </c>
      <c r="C193" s="31" t="s">
        <v>356</v>
      </c>
      <c r="D193" s="31" t="s">
        <v>27</v>
      </c>
      <c r="E193" s="36">
        <v>44964</v>
      </c>
      <c r="F193" s="31" t="s">
        <v>28</v>
      </c>
      <c r="G193" s="36">
        <v>44993</v>
      </c>
      <c r="H193" s="36">
        <v>44993</v>
      </c>
      <c r="I193" s="31" t="s">
        <v>29</v>
      </c>
      <c r="J193" s="31" t="s">
        <v>350</v>
      </c>
      <c r="K193" s="37">
        <f t="shared" si="14"/>
        <v>241000</v>
      </c>
      <c r="L193" s="33">
        <v>241000</v>
      </c>
      <c r="M193" s="33"/>
      <c r="N193" s="42" t="s">
        <v>357</v>
      </c>
      <c r="O193" s="16"/>
      <c r="P193" s="26"/>
      <c r="Q193" s="27"/>
      <c r="R193" s="31"/>
      <c r="S193" s="41">
        <v>44932</v>
      </c>
      <c r="T193" s="16"/>
    </row>
    <row r="194" spans="1:20" ht="15.75" customHeight="1" x14ac:dyDescent="0.2">
      <c r="A194" s="27"/>
      <c r="B194" s="46" t="s">
        <v>358</v>
      </c>
      <c r="C194" s="31" t="s">
        <v>349</v>
      </c>
      <c r="D194" s="31" t="s">
        <v>27</v>
      </c>
      <c r="E194" s="31" t="s">
        <v>28</v>
      </c>
      <c r="F194" s="31" t="s">
        <v>28</v>
      </c>
      <c r="G194" s="36">
        <v>45017</v>
      </c>
      <c r="H194" s="36">
        <v>45017</v>
      </c>
      <c r="I194" s="31" t="s">
        <v>29</v>
      </c>
      <c r="J194" s="31" t="s">
        <v>350</v>
      </c>
      <c r="K194" s="37">
        <f t="shared" si="14"/>
        <v>15300</v>
      </c>
      <c r="L194" s="33">
        <v>15300</v>
      </c>
      <c r="M194" s="33"/>
      <c r="N194" s="42" t="s">
        <v>359</v>
      </c>
      <c r="O194" s="16"/>
      <c r="P194" s="26"/>
      <c r="Q194" s="27"/>
      <c r="R194" s="31"/>
      <c r="S194" s="41">
        <v>44932</v>
      </c>
      <c r="T194" s="16"/>
    </row>
    <row r="195" spans="1:20" ht="15.75" customHeight="1" x14ac:dyDescent="0.2">
      <c r="A195" s="27"/>
      <c r="B195" s="46" t="s">
        <v>360</v>
      </c>
      <c r="C195" s="31" t="s">
        <v>356</v>
      </c>
      <c r="D195" s="31" t="s">
        <v>27</v>
      </c>
      <c r="E195" s="45">
        <v>45078</v>
      </c>
      <c r="F195" s="31" t="s">
        <v>28</v>
      </c>
      <c r="G195" s="45">
        <v>45078</v>
      </c>
      <c r="H195" s="45">
        <v>45078</v>
      </c>
      <c r="I195" s="31" t="s">
        <v>29</v>
      </c>
      <c r="J195" s="31" t="s">
        <v>350</v>
      </c>
      <c r="K195" s="37">
        <f t="shared" si="14"/>
        <v>40300</v>
      </c>
      <c r="L195" s="33">
        <v>40300</v>
      </c>
      <c r="M195" s="33"/>
      <c r="N195" s="42" t="s">
        <v>361</v>
      </c>
      <c r="O195" s="16"/>
      <c r="P195" s="26"/>
      <c r="Q195" s="27"/>
      <c r="R195" s="31"/>
      <c r="S195" s="41">
        <v>44932</v>
      </c>
      <c r="T195" s="16"/>
    </row>
    <row r="196" spans="1:20" ht="15.75" customHeight="1" x14ac:dyDescent="0.2">
      <c r="A196" s="27"/>
      <c r="B196" s="51"/>
      <c r="C196" s="27"/>
      <c r="D196" s="27"/>
      <c r="E196" s="29"/>
      <c r="F196" s="29"/>
      <c r="G196" s="29"/>
      <c r="H196" s="29"/>
      <c r="I196" s="27"/>
      <c r="J196" s="27"/>
      <c r="K196" s="32"/>
      <c r="L196" s="33"/>
      <c r="M196" s="33"/>
      <c r="N196" s="30"/>
      <c r="O196" s="16"/>
      <c r="P196" s="26"/>
      <c r="Q196" s="27"/>
      <c r="R196" s="27"/>
      <c r="S196" s="27"/>
      <c r="T196" s="16"/>
    </row>
    <row r="197" spans="1:20" ht="15.75" customHeight="1" x14ac:dyDescent="0.2">
      <c r="A197" s="27"/>
      <c r="B197" s="54" t="s">
        <v>362</v>
      </c>
      <c r="C197" s="29"/>
      <c r="D197" s="27"/>
      <c r="E197" s="29"/>
      <c r="F197" s="29"/>
      <c r="G197" s="29"/>
      <c r="H197" s="29"/>
      <c r="I197" s="30"/>
      <c r="J197" s="31"/>
      <c r="K197" s="32"/>
      <c r="L197" s="33"/>
      <c r="M197" s="33"/>
      <c r="N197" s="31"/>
      <c r="O197" s="16"/>
      <c r="P197" s="26"/>
      <c r="Q197" s="27"/>
      <c r="R197" s="27"/>
      <c r="S197" s="27"/>
      <c r="T197" s="16"/>
    </row>
    <row r="198" spans="1:20" ht="15.75" customHeight="1" x14ac:dyDescent="0.2">
      <c r="A198" s="27"/>
      <c r="B198" s="47" t="s">
        <v>363</v>
      </c>
      <c r="C198" s="31" t="s">
        <v>364</v>
      </c>
      <c r="D198" s="31" t="s">
        <v>27</v>
      </c>
      <c r="E198" s="36">
        <v>44993</v>
      </c>
      <c r="F198" s="31" t="s">
        <v>28</v>
      </c>
      <c r="G198" s="36">
        <v>45035</v>
      </c>
      <c r="H198" s="36">
        <v>45035</v>
      </c>
      <c r="I198" s="31" t="s">
        <v>29</v>
      </c>
      <c r="J198" s="31" t="s">
        <v>365</v>
      </c>
      <c r="K198" s="37">
        <f t="shared" ref="K198:K201" si="15">SUM(L198:M198)</f>
        <v>100000</v>
      </c>
      <c r="L198" s="33">
        <v>100000</v>
      </c>
      <c r="M198" s="33"/>
      <c r="N198" s="42" t="s">
        <v>366</v>
      </c>
      <c r="O198" s="16"/>
      <c r="P198" s="26"/>
      <c r="Q198" s="27"/>
      <c r="R198" s="31"/>
      <c r="S198" s="41">
        <v>44932</v>
      </c>
      <c r="T198" s="16"/>
    </row>
    <row r="199" spans="1:20" ht="15.75" customHeight="1" x14ac:dyDescent="0.2">
      <c r="A199" s="27"/>
      <c r="B199" s="46" t="s">
        <v>367</v>
      </c>
      <c r="C199" s="31" t="s">
        <v>364</v>
      </c>
      <c r="D199" s="31" t="s">
        <v>27</v>
      </c>
      <c r="E199" s="36">
        <v>45070</v>
      </c>
      <c r="F199" s="31" t="s">
        <v>28</v>
      </c>
      <c r="G199" s="36">
        <v>45085</v>
      </c>
      <c r="H199" s="36">
        <v>45085</v>
      </c>
      <c r="I199" s="31" t="s">
        <v>29</v>
      </c>
      <c r="J199" s="31" t="s">
        <v>365</v>
      </c>
      <c r="K199" s="37">
        <f t="shared" si="15"/>
        <v>624500</v>
      </c>
      <c r="L199" s="33">
        <v>624500</v>
      </c>
      <c r="M199" s="33"/>
      <c r="N199" s="42" t="s">
        <v>368</v>
      </c>
      <c r="O199" s="16"/>
      <c r="P199" s="26"/>
      <c r="Q199" s="27"/>
      <c r="R199" s="31"/>
      <c r="S199" s="41">
        <v>44932</v>
      </c>
      <c r="T199" s="16"/>
    </row>
    <row r="200" spans="1:20" ht="15.75" customHeight="1" x14ac:dyDescent="0.2">
      <c r="A200" s="27"/>
      <c r="B200" s="47" t="s">
        <v>369</v>
      </c>
      <c r="C200" s="31" t="s">
        <v>364</v>
      </c>
      <c r="D200" s="31" t="s">
        <v>131</v>
      </c>
      <c r="E200" s="31" t="s">
        <v>28</v>
      </c>
      <c r="F200" s="31" t="s">
        <v>28</v>
      </c>
      <c r="G200" s="36">
        <v>45108</v>
      </c>
      <c r="H200" s="36">
        <v>45108</v>
      </c>
      <c r="I200" s="31" t="s">
        <v>29</v>
      </c>
      <c r="J200" s="31" t="s">
        <v>365</v>
      </c>
      <c r="K200" s="37">
        <f t="shared" si="15"/>
        <v>9000</v>
      </c>
      <c r="L200" s="33">
        <v>9000</v>
      </c>
      <c r="M200" s="33"/>
      <c r="N200" s="42" t="s">
        <v>370</v>
      </c>
      <c r="O200" s="16"/>
      <c r="P200" s="26"/>
      <c r="Q200" s="27"/>
      <c r="R200" s="31"/>
      <c r="S200" s="41">
        <v>44932</v>
      </c>
      <c r="T200" s="16"/>
    </row>
    <row r="201" spans="1:20" ht="15.75" customHeight="1" x14ac:dyDescent="0.2">
      <c r="A201" s="27"/>
      <c r="B201" s="47" t="s">
        <v>371</v>
      </c>
      <c r="C201" s="31" t="s">
        <v>364</v>
      </c>
      <c r="D201" s="31" t="s">
        <v>27</v>
      </c>
      <c r="E201" s="45">
        <v>45108</v>
      </c>
      <c r="F201" s="31" t="s">
        <v>28</v>
      </c>
      <c r="G201" s="36">
        <v>45108</v>
      </c>
      <c r="H201" s="36">
        <v>45108</v>
      </c>
      <c r="I201" s="31" t="s">
        <v>29</v>
      </c>
      <c r="J201" s="31" t="s">
        <v>365</v>
      </c>
      <c r="K201" s="37">
        <f t="shared" si="15"/>
        <v>20000</v>
      </c>
      <c r="L201" s="33">
        <v>20000</v>
      </c>
      <c r="M201" s="33"/>
      <c r="N201" s="42" t="s">
        <v>372</v>
      </c>
      <c r="O201" s="16"/>
      <c r="P201" s="26"/>
      <c r="Q201" s="27"/>
      <c r="R201" s="31"/>
      <c r="S201" s="41">
        <v>44932</v>
      </c>
      <c r="T201" s="16"/>
    </row>
    <row r="202" spans="1:20" ht="15.75" customHeight="1" x14ac:dyDescent="0.2">
      <c r="A202" s="27"/>
      <c r="B202" s="51"/>
      <c r="C202" s="27"/>
      <c r="D202" s="27"/>
      <c r="E202" s="29"/>
      <c r="F202" s="29"/>
      <c r="G202" s="29"/>
      <c r="H202" s="29"/>
      <c r="I202" s="27"/>
      <c r="J202" s="27"/>
      <c r="K202" s="32"/>
      <c r="L202" s="33"/>
      <c r="M202" s="33"/>
      <c r="N202" s="30"/>
      <c r="O202" s="16"/>
      <c r="P202" s="26"/>
      <c r="Q202" s="27"/>
      <c r="R202" s="27"/>
      <c r="S202" s="27"/>
      <c r="T202" s="16"/>
    </row>
    <row r="203" spans="1:20" ht="15.75" customHeight="1" x14ac:dyDescent="0.2">
      <c r="A203" s="27"/>
      <c r="B203" s="54" t="s">
        <v>373</v>
      </c>
      <c r="C203" s="29"/>
      <c r="D203" s="27"/>
      <c r="E203" s="29"/>
      <c r="F203" s="29"/>
      <c r="G203" s="29"/>
      <c r="H203" s="29"/>
      <c r="I203" s="30"/>
      <c r="J203" s="31"/>
      <c r="K203" s="32"/>
      <c r="L203" s="33"/>
      <c r="M203" s="33"/>
      <c r="N203" s="31"/>
      <c r="O203" s="16"/>
      <c r="P203" s="26"/>
      <c r="Q203" s="27"/>
      <c r="R203" s="27"/>
      <c r="S203" s="27"/>
      <c r="T203" s="16"/>
    </row>
    <row r="204" spans="1:20" ht="15.75" customHeight="1" x14ac:dyDescent="0.2">
      <c r="A204" s="27"/>
      <c r="B204" s="46" t="s">
        <v>374</v>
      </c>
      <c r="C204" s="31" t="s">
        <v>195</v>
      </c>
      <c r="D204" s="31" t="s">
        <v>27</v>
      </c>
      <c r="E204" s="36">
        <v>44993</v>
      </c>
      <c r="F204" s="31" t="s">
        <v>28</v>
      </c>
      <c r="G204" s="36">
        <v>45035</v>
      </c>
      <c r="H204" s="36">
        <v>45035</v>
      </c>
      <c r="I204" s="31" t="s">
        <v>29</v>
      </c>
      <c r="J204" s="31" t="s">
        <v>375</v>
      </c>
      <c r="K204" s="37">
        <f>SUM(L204:M204)</f>
        <v>200900</v>
      </c>
      <c r="L204" s="33">
        <v>200900</v>
      </c>
      <c r="M204" s="33"/>
      <c r="N204" s="42" t="s">
        <v>376</v>
      </c>
      <c r="O204" s="16"/>
      <c r="P204" s="26"/>
      <c r="Q204" s="27"/>
      <c r="R204" s="31"/>
      <c r="S204" s="41">
        <v>44932</v>
      </c>
      <c r="T204" s="16"/>
    </row>
    <row r="205" spans="1:20" ht="15.75" customHeight="1" x14ac:dyDescent="0.2">
      <c r="A205" s="27"/>
      <c r="B205" s="51"/>
      <c r="C205" s="27"/>
      <c r="D205" s="27"/>
      <c r="E205" s="29"/>
      <c r="F205" s="29"/>
      <c r="G205" s="29"/>
      <c r="H205" s="29"/>
      <c r="I205" s="27"/>
      <c r="J205" s="27"/>
      <c r="K205" s="32"/>
      <c r="L205" s="33"/>
      <c r="M205" s="33"/>
      <c r="N205" s="30"/>
      <c r="O205" s="16"/>
      <c r="P205" s="26"/>
      <c r="Q205" s="27"/>
      <c r="R205" s="27"/>
      <c r="S205" s="27"/>
      <c r="T205" s="16"/>
    </row>
    <row r="206" spans="1:20" ht="15.75" customHeight="1" x14ac:dyDescent="0.2">
      <c r="A206" s="27"/>
      <c r="B206" s="55" t="s">
        <v>377</v>
      </c>
      <c r="C206" s="56"/>
      <c r="D206" s="56"/>
      <c r="E206" s="56" t="str">
        <f>IF(D206="","",IF((OR(D206=data_validation!A$1,D206=data_validation!A$2,D206=data_validation!A$5,D206=data_validation!A$6,D206=data_validation!A$15,D206=data_validation!A$17)),"Indicate Date","N/A"))</f>
        <v/>
      </c>
      <c r="F206" s="56" t="str">
        <f>IF(D206="","",IF((OR(D206=data_validation!A$1,D206=data_validation!A$2)),"Indicate Date","N/A"))</f>
        <v/>
      </c>
      <c r="G206" s="57" t="str">
        <f>IF(D206="","","Indicate Date")</f>
        <v/>
      </c>
      <c r="H206" s="57" t="str">
        <f>IF(D206="","","Indicate Date")</f>
        <v/>
      </c>
      <c r="I206" s="56"/>
      <c r="J206" s="56"/>
      <c r="K206" s="58"/>
      <c r="L206" s="58"/>
      <c r="M206" s="58"/>
      <c r="N206" s="59"/>
      <c r="O206" s="60"/>
      <c r="P206" s="61"/>
      <c r="Q206" s="62"/>
      <c r="R206" s="62"/>
      <c r="S206" s="62"/>
      <c r="T206" s="8"/>
    </row>
    <row r="207" spans="1:20" ht="15.75" customHeight="1" x14ac:dyDescent="0.2">
      <c r="A207" s="63"/>
      <c r="B207" s="46" t="s">
        <v>378</v>
      </c>
      <c r="C207" s="48" t="s">
        <v>379</v>
      </c>
      <c r="D207" s="48" t="s">
        <v>27</v>
      </c>
      <c r="E207" s="64">
        <v>45047</v>
      </c>
      <c r="F207" s="31" t="s">
        <v>28</v>
      </c>
      <c r="G207" s="64">
        <v>45078</v>
      </c>
      <c r="H207" s="64">
        <v>45078</v>
      </c>
      <c r="I207" s="65" t="s">
        <v>29</v>
      </c>
      <c r="J207" s="48" t="s">
        <v>380</v>
      </c>
      <c r="K207" s="66">
        <f>SUM(L207:M207)</f>
        <v>50000</v>
      </c>
      <c r="L207" s="67">
        <v>50000</v>
      </c>
      <c r="M207" s="68"/>
      <c r="N207" s="48" t="s">
        <v>381</v>
      </c>
      <c r="O207" s="60"/>
      <c r="P207" s="69"/>
      <c r="Q207" s="70"/>
      <c r="R207" s="48" t="s">
        <v>279</v>
      </c>
      <c r="S207" s="71">
        <v>44932</v>
      </c>
      <c r="T207" s="8"/>
    </row>
    <row r="208" spans="1:20" ht="15.75" customHeight="1" x14ac:dyDescent="0.2">
      <c r="A208" s="63"/>
      <c r="B208" s="51"/>
      <c r="C208" s="65"/>
      <c r="D208" s="65"/>
      <c r="E208" s="72"/>
      <c r="F208" s="72"/>
      <c r="G208" s="72"/>
      <c r="H208" s="72"/>
      <c r="I208" s="65"/>
      <c r="J208" s="65"/>
      <c r="K208" s="73"/>
      <c r="L208" s="67"/>
      <c r="M208" s="67"/>
      <c r="N208" s="74"/>
      <c r="O208" s="16"/>
      <c r="P208" s="75"/>
      <c r="Q208" s="65"/>
      <c r="R208" s="65"/>
      <c r="S208" s="65"/>
      <c r="T208" s="16"/>
    </row>
    <row r="209" spans="1:20" ht="15.75" customHeight="1" x14ac:dyDescent="0.2">
      <c r="A209" s="27"/>
      <c r="B209" s="55" t="s">
        <v>382</v>
      </c>
      <c r="C209" s="56"/>
      <c r="D209" s="56"/>
      <c r="E209" s="56" t="str">
        <f>IF(D209="","",IF((OR(D209=data_validation!A$1,D209=data_validation!A$2,D209=data_validation!A$5,D209=data_validation!A$6,D209=data_validation!A$15,D209=data_validation!A$17)),"Indicate Date","N/A"))</f>
        <v/>
      </c>
      <c r="F209" s="56" t="str">
        <f>IF(D209="","",IF((OR(D209=data_validation!A$1,D209=data_validation!A$2)),"Indicate Date","N/A"))</f>
        <v/>
      </c>
      <c r="G209" s="57" t="str">
        <f>IF(D209="","","Indicate Date")</f>
        <v/>
      </c>
      <c r="H209" s="57" t="str">
        <f>IF(D209="","","Indicate Date")</f>
        <v/>
      </c>
      <c r="I209" s="56"/>
      <c r="J209" s="56"/>
      <c r="K209" s="58"/>
      <c r="L209" s="58"/>
      <c r="M209" s="58"/>
      <c r="N209" s="59"/>
      <c r="O209" s="60"/>
      <c r="P209" s="61"/>
      <c r="Q209" s="62"/>
      <c r="R209" s="62"/>
      <c r="S209" s="62"/>
      <c r="T209" s="8"/>
    </row>
    <row r="210" spans="1:20" ht="15.75" customHeight="1" x14ac:dyDescent="0.2">
      <c r="A210" s="63"/>
      <c r="B210" s="46" t="s">
        <v>383</v>
      </c>
      <c r="C210" s="48" t="s">
        <v>195</v>
      </c>
      <c r="D210" s="48" t="s">
        <v>27</v>
      </c>
      <c r="E210" s="64">
        <v>45047</v>
      </c>
      <c r="F210" s="31" t="s">
        <v>28</v>
      </c>
      <c r="G210" s="64">
        <v>45078</v>
      </c>
      <c r="H210" s="64">
        <v>45078</v>
      </c>
      <c r="I210" s="65" t="s">
        <v>29</v>
      </c>
      <c r="J210" s="48" t="s">
        <v>375</v>
      </c>
      <c r="K210" s="66">
        <f t="shared" ref="K210:K211" si="16">SUM(L210:M210)</f>
        <v>84000</v>
      </c>
      <c r="L210" s="67">
        <v>84000</v>
      </c>
      <c r="M210" s="68"/>
      <c r="N210" s="48" t="s">
        <v>384</v>
      </c>
      <c r="O210" s="60"/>
      <c r="P210" s="69"/>
      <c r="Q210" s="70"/>
      <c r="R210" s="48" t="s">
        <v>279</v>
      </c>
      <c r="S210" s="71">
        <v>44932</v>
      </c>
      <c r="T210" s="8"/>
    </row>
    <row r="211" spans="1:20" ht="15.75" customHeight="1" x14ac:dyDescent="0.2">
      <c r="A211" s="63"/>
      <c r="B211" s="46" t="s">
        <v>385</v>
      </c>
      <c r="C211" s="48" t="s">
        <v>386</v>
      </c>
      <c r="D211" s="48" t="s">
        <v>27</v>
      </c>
      <c r="E211" s="64">
        <v>45078</v>
      </c>
      <c r="F211" s="64">
        <v>45078</v>
      </c>
      <c r="G211" s="64">
        <v>45119</v>
      </c>
      <c r="H211" s="64">
        <v>45119</v>
      </c>
      <c r="I211" s="65" t="s">
        <v>29</v>
      </c>
      <c r="J211" s="48" t="s">
        <v>375</v>
      </c>
      <c r="K211" s="66">
        <f t="shared" si="16"/>
        <v>100630</v>
      </c>
      <c r="L211" s="67">
        <v>100630</v>
      </c>
      <c r="M211" s="68"/>
      <c r="N211" s="48" t="s">
        <v>387</v>
      </c>
      <c r="O211" s="60"/>
      <c r="P211" s="69"/>
      <c r="Q211" s="70"/>
      <c r="R211" s="48" t="s">
        <v>279</v>
      </c>
      <c r="S211" s="71">
        <v>44932</v>
      </c>
      <c r="T211" s="8"/>
    </row>
    <row r="212" spans="1:20" ht="15.75" customHeight="1" x14ac:dyDescent="0.2">
      <c r="A212" s="63"/>
      <c r="B212" s="55"/>
      <c r="C212" s="65"/>
      <c r="D212" s="65"/>
      <c r="E212" s="65"/>
      <c r="F212" s="65"/>
      <c r="G212" s="72"/>
      <c r="H212" s="72"/>
      <c r="I212" s="65"/>
      <c r="J212" s="65"/>
      <c r="K212" s="68"/>
      <c r="L212" s="68"/>
      <c r="M212" s="68"/>
      <c r="N212" s="74"/>
      <c r="O212" s="8"/>
      <c r="P212" s="69"/>
      <c r="Q212" s="70"/>
      <c r="R212" s="70"/>
      <c r="S212" s="70"/>
      <c r="T212" s="8"/>
    </row>
    <row r="213" spans="1:20" ht="15.75" customHeight="1" x14ac:dyDescent="0.2">
      <c r="A213" s="76"/>
      <c r="B213" s="77" t="s">
        <v>388</v>
      </c>
      <c r="C213" s="78"/>
      <c r="D213" s="79"/>
      <c r="E213" s="29" t="str">
        <f>IF(D213="","",IF((OR(D213=data_validation!A$1,D213=data_validation!A$2,D213=data_validation!A$5,D213=data_validation!A$6,D213=data_validation!A$15,D213=data_validation!A$17)),"Indicate Date","N/A"))</f>
        <v/>
      </c>
      <c r="F213" s="29" t="str">
        <f>IF(D213="","",IF((OR(D213=data_validation!A$1,D213=data_validation!A$2)),"Indicate Date","N/A"))</f>
        <v/>
      </c>
      <c r="G213" s="80" t="str">
        <f t="shared" ref="G213:G214" si="17">IF(D213="","","Indicate Date")</f>
        <v/>
      </c>
      <c r="H213" s="80" t="str">
        <f t="shared" ref="H213:H214" si="18">IF(D213="","","Indicate Date")</f>
        <v/>
      </c>
      <c r="I213" s="78"/>
      <c r="J213" s="78"/>
      <c r="K213" s="81"/>
      <c r="L213" s="82"/>
      <c r="M213" s="82"/>
      <c r="N213" s="83"/>
      <c r="O213" s="16"/>
      <c r="P213" s="26"/>
      <c r="Q213" s="27"/>
      <c r="R213" s="27"/>
      <c r="S213" s="27"/>
      <c r="T213" s="16"/>
    </row>
    <row r="214" spans="1:20" ht="15.75" customHeight="1" x14ac:dyDescent="0.2">
      <c r="A214" s="76"/>
      <c r="B214" s="84" t="s">
        <v>389</v>
      </c>
      <c r="C214" s="78"/>
      <c r="D214" s="78"/>
      <c r="E214" s="80" t="str">
        <f>IF(D214="","",IF((OR(D214=data_validation!A$1,D214=data_validation!A$2,D214=data_validation!A$5,D214=data_validation!A$6,D214=data_validation!A$15,D214=data_validation!A$17)),"Indicate Date","N/A"))</f>
        <v/>
      </c>
      <c r="F214" s="80" t="str">
        <f>IF(D214="","",IF((OR(D214=data_validation!A$1,D214=data_validation!A$2)),"Indicate Date","N/A"))</f>
        <v/>
      </c>
      <c r="G214" s="80" t="str">
        <f t="shared" si="17"/>
        <v/>
      </c>
      <c r="H214" s="80" t="str">
        <f t="shared" si="18"/>
        <v/>
      </c>
      <c r="I214" s="78"/>
      <c r="J214" s="78"/>
      <c r="K214" s="81"/>
      <c r="L214" s="82"/>
      <c r="M214" s="82"/>
      <c r="N214" s="83"/>
      <c r="O214" s="16"/>
      <c r="P214" s="26"/>
      <c r="Q214" s="27"/>
      <c r="R214" s="27"/>
      <c r="S214" s="27"/>
      <c r="T214" s="16"/>
    </row>
    <row r="215" spans="1:20" ht="15.75" customHeight="1" x14ac:dyDescent="0.2">
      <c r="A215" s="76"/>
      <c r="B215" s="85" t="s">
        <v>390</v>
      </c>
      <c r="C215" s="86" t="s">
        <v>391</v>
      </c>
      <c r="D215" s="86" t="s">
        <v>33</v>
      </c>
      <c r="E215" s="36">
        <v>44882</v>
      </c>
      <c r="F215" s="36">
        <v>44882</v>
      </c>
      <c r="G215" s="87">
        <v>44927</v>
      </c>
      <c r="H215" s="87">
        <v>44927</v>
      </c>
      <c r="I215" s="78" t="s">
        <v>29</v>
      </c>
      <c r="J215" s="86" t="s">
        <v>392</v>
      </c>
      <c r="K215" s="88">
        <f>SUM(L215:M215)</f>
        <v>8451552</v>
      </c>
      <c r="L215" s="89">
        <v>8451552</v>
      </c>
      <c r="M215" s="89"/>
      <c r="N215" s="86" t="s">
        <v>393</v>
      </c>
      <c r="O215" s="16"/>
      <c r="P215" s="26"/>
      <c r="Q215" s="27"/>
      <c r="R215" s="27"/>
      <c r="S215" s="27"/>
      <c r="T215" s="16"/>
    </row>
    <row r="216" spans="1:20" ht="15.75" customHeight="1" x14ac:dyDescent="0.2">
      <c r="A216" s="76"/>
      <c r="B216" s="90"/>
      <c r="C216" s="78"/>
      <c r="D216" s="78"/>
      <c r="E216" s="80"/>
      <c r="F216" s="80"/>
      <c r="G216" s="80"/>
      <c r="H216" s="80"/>
      <c r="I216" s="78"/>
      <c r="J216" s="78"/>
      <c r="K216" s="81"/>
      <c r="L216" s="82"/>
      <c r="M216" s="82"/>
      <c r="N216" s="83"/>
      <c r="O216" s="16"/>
      <c r="P216" s="26"/>
      <c r="Q216" s="27"/>
      <c r="R216" s="27"/>
      <c r="S216" s="27"/>
      <c r="T216" s="16"/>
    </row>
    <row r="217" spans="1:20" ht="15.75" customHeight="1" x14ac:dyDescent="0.2">
      <c r="A217" s="76"/>
      <c r="B217" s="77" t="s">
        <v>394</v>
      </c>
      <c r="C217" s="78"/>
      <c r="D217" s="78"/>
      <c r="E217" s="80" t="str">
        <f>IF(D217="","",IF((OR(D217=data_validation!A$1,D217=data_validation!A$2,D217=data_validation!A$5,D217=data_validation!A$6,D217=data_validation!A$15,D217=data_validation!A$17)),"Indicate Date","N/A"))</f>
        <v/>
      </c>
      <c r="F217" s="80" t="str">
        <f>IF(D217="","",IF((OR(D217=data_validation!A$1,D217=data_validation!A$2)),"Indicate Date","N/A"))</f>
        <v/>
      </c>
      <c r="G217" s="80" t="str">
        <f t="shared" ref="G217:G218" si="19">IF(D217="","","Indicate Date")</f>
        <v/>
      </c>
      <c r="H217" s="80" t="str">
        <f t="shared" ref="H217:H218" si="20">IF(D217="","","Indicate Date")</f>
        <v/>
      </c>
      <c r="I217" s="78"/>
      <c r="J217" s="78"/>
      <c r="K217" s="81"/>
      <c r="L217" s="82"/>
      <c r="M217" s="82"/>
      <c r="N217" s="83"/>
      <c r="O217" s="16"/>
      <c r="P217" s="26"/>
      <c r="Q217" s="27"/>
      <c r="R217" s="27"/>
      <c r="S217" s="27"/>
      <c r="T217" s="16"/>
    </row>
    <row r="218" spans="1:20" ht="15.75" customHeight="1" x14ac:dyDescent="0.2">
      <c r="A218" s="76"/>
      <c r="B218" s="84" t="s">
        <v>389</v>
      </c>
      <c r="C218" s="78"/>
      <c r="D218" s="78"/>
      <c r="E218" s="80" t="str">
        <f>IF(D218="","",IF((OR(D218=data_validation!A$1,D218=data_validation!A$2,D218=data_validation!A$5,D218=data_validation!A$6,D218=data_validation!A$15,D218=data_validation!A$17)),"Indicate Date","N/A"))</f>
        <v/>
      </c>
      <c r="F218" s="80" t="str">
        <f>IF(D218="","",IF((OR(D218=data_validation!A$1,D218=data_validation!A$2)),"Indicate Date","N/A"))</f>
        <v/>
      </c>
      <c r="G218" s="80" t="str">
        <f t="shared" si="19"/>
        <v/>
      </c>
      <c r="H218" s="80" t="str">
        <f t="shared" si="20"/>
        <v/>
      </c>
      <c r="I218" s="78"/>
      <c r="J218" s="78"/>
      <c r="K218" s="81"/>
      <c r="L218" s="82"/>
      <c r="M218" s="82"/>
      <c r="N218" s="83"/>
      <c r="O218" s="16"/>
      <c r="P218" s="26"/>
      <c r="Q218" s="27"/>
      <c r="R218" s="27"/>
      <c r="S218" s="27"/>
      <c r="T218" s="16"/>
    </row>
    <row r="219" spans="1:20" ht="15.75" customHeight="1" x14ac:dyDescent="0.2">
      <c r="A219" s="76"/>
      <c r="B219" s="85" t="s">
        <v>395</v>
      </c>
      <c r="C219" s="86" t="s">
        <v>391</v>
      </c>
      <c r="D219" s="86" t="s">
        <v>33</v>
      </c>
      <c r="E219" s="87">
        <v>44896</v>
      </c>
      <c r="F219" s="87">
        <v>44896</v>
      </c>
      <c r="G219" s="87">
        <v>44927</v>
      </c>
      <c r="H219" s="87">
        <v>44927</v>
      </c>
      <c r="I219" s="78" t="s">
        <v>29</v>
      </c>
      <c r="J219" s="86" t="s">
        <v>392</v>
      </c>
      <c r="K219" s="88">
        <f>SUM(L219:M219)</f>
        <v>5391100</v>
      </c>
      <c r="L219" s="89">
        <v>5391100</v>
      </c>
      <c r="M219" s="89"/>
      <c r="N219" s="86" t="s">
        <v>396</v>
      </c>
      <c r="O219" s="16"/>
      <c r="P219" s="26"/>
      <c r="Q219" s="27"/>
      <c r="R219" s="27"/>
      <c r="S219" s="27"/>
      <c r="T219" s="16"/>
    </row>
    <row r="220" spans="1:20" ht="15.75" customHeight="1" x14ac:dyDescent="0.2">
      <c r="A220" s="27"/>
      <c r="B220" s="28"/>
      <c r="C220" s="29"/>
      <c r="D220" s="27"/>
      <c r="E220" s="29"/>
      <c r="F220" s="29"/>
      <c r="G220" s="29"/>
      <c r="H220" s="29"/>
      <c r="I220" s="30"/>
      <c r="J220" s="31"/>
      <c r="K220" s="32"/>
      <c r="L220" s="33"/>
      <c r="M220" s="33"/>
      <c r="N220" s="31"/>
      <c r="O220" s="16"/>
      <c r="P220" s="26"/>
      <c r="Q220" s="27"/>
      <c r="R220" s="27"/>
      <c r="S220" s="27"/>
      <c r="T220" s="16"/>
    </row>
    <row r="221" spans="1:20" ht="15.75" customHeight="1" x14ac:dyDescent="0.2">
      <c r="A221" s="91"/>
      <c r="B221" s="92" t="s">
        <v>397</v>
      </c>
      <c r="C221" s="93"/>
      <c r="D221" s="93"/>
      <c r="E221" s="94" t="str">
        <f>IF(D221="","",IF((OR(D221=data_validation!A$1,D221=data_validation!A$2,D221=data_validation!A$5,D221=data_validation!A$6,D221=data_validation!A$15,D221=data_validation!A$17)),"Indicate Date","N/A"))</f>
        <v/>
      </c>
      <c r="F221" s="94" t="str">
        <f>IF(D221="","",IF((OR(D221=data_validation!A$1,D221=data_validation!A$2)),"Indicate Date","N/A"))</f>
        <v/>
      </c>
      <c r="G221" s="94" t="str">
        <f t="shared" ref="G221:G222" si="21">IF(D221="","","Indicate Date")</f>
        <v/>
      </c>
      <c r="H221" s="94" t="str">
        <f t="shared" ref="H221:H222" si="22">IF(D221="","","Indicate Date")</f>
        <v/>
      </c>
      <c r="I221" s="93"/>
      <c r="J221" s="93"/>
      <c r="K221" s="95"/>
      <c r="L221" s="96"/>
      <c r="M221" s="96"/>
      <c r="N221" s="97"/>
      <c r="O221" s="16"/>
      <c r="P221" s="26"/>
      <c r="Q221" s="27"/>
      <c r="R221" s="27"/>
      <c r="S221" s="27"/>
      <c r="T221" s="16"/>
    </row>
    <row r="222" spans="1:20" ht="15.75" customHeight="1" x14ac:dyDescent="0.2">
      <c r="A222" s="76"/>
      <c r="B222" s="84" t="s">
        <v>117</v>
      </c>
      <c r="C222" s="78"/>
      <c r="D222" s="78"/>
      <c r="E222" s="80" t="str">
        <f>IF(D222="","",IF((OR(D222=data_validation!A$1,D222=data_validation!A$2,D222=data_validation!A$5,D222=data_validation!A$6,D222=data_validation!A$15,D222=data_validation!A$17)),"Indicate Date","N/A"))</f>
        <v/>
      </c>
      <c r="F222" s="80" t="str">
        <f>IF(D222="","",IF((OR(D222=data_validation!A$1,D222=data_validation!A$2)),"Indicate Date","N/A"))</f>
        <v/>
      </c>
      <c r="G222" s="80" t="str">
        <f t="shared" si="21"/>
        <v/>
      </c>
      <c r="H222" s="80" t="str">
        <f t="shared" si="22"/>
        <v/>
      </c>
      <c r="I222" s="78"/>
      <c r="J222" s="78"/>
      <c r="K222" s="81"/>
      <c r="L222" s="82"/>
      <c r="M222" s="82"/>
      <c r="N222" s="83"/>
      <c r="O222" s="16"/>
      <c r="P222" s="26"/>
      <c r="Q222" s="27"/>
      <c r="R222" s="27"/>
      <c r="S222" s="27"/>
      <c r="T222" s="16"/>
    </row>
    <row r="223" spans="1:20" ht="15.75" customHeight="1" x14ac:dyDescent="0.2">
      <c r="A223" s="76"/>
      <c r="B223" s="85" t="s">
        <v>398</v>
      </c>
      <c r="C223" s="86" t="s">
        <v>399</v>
      </c>
      <c r="D223" s="86" t="s">
        <v>400</v>
      </c>
      <c r="E223" s="86" t="s">
        <v>28</v>
      </c>
      <c r="F223" s="86" t="s">
        <v>28</v>
      </c>
      <c r="G223" s="87">
        <v>44927</v>
      </c>
      <c r="H223" s="87">
        <v>44927</v>
      </c>
      <c r="I223" s="86" t="s">
        <v>29</v>
      </c>
      <c r="J223" s="86" t="s">
        <v>119</v>
      </c>
      <c r="K223" s="88">
        <f t="shared" ref="K223:K228" si="23">SUM(L223:M223)</f>
        <v>1250000</v>
      </c>
      <c r="L223" s="89">
        <v>1250000</v>
      </c>
      <c r="M223" s="89"/>
      <c r="N223" s="86" t="s">
        <v>401</v>
      </c>
      <c r="O223" s="16"/>
      <c r="P223" s="40">
        <v>44853</v>
      </c>
      <c r="Q223" s="27" t="s">
        <v>402</v>
      </c>
      <c r="R223" s="31" t="s">
        <v>403</v>
      </c>
      <c r="S223" s="41">
        <v>44853</v>
      </c>
      <c r="T223" s="16"/>
    </row>
    <row r="224" spans="1:20" ht="15.75" customHeight="1" x14ac:dyDescent="0.2">
      <c r="A224" s="98"/>
      <c r="B224" s="99" t="s">
        <v>404</v>
      </c>
      <c r="C224" s="100" t="s">
        <v>399</v>
      </c>
      <c r="D224" s="100" t="s">
        <v>400</v>
      </c>
      <c r="E224" s="100" t="s">
        <v>28</v>
      </c>
      <c r="F224" s="100" t="s">
        <v>28</v>
      </c>
      <c r="G224" s="101">
        <v>44927</v>
      </c>
      <c r="H224" s="101">
        <v>44927</v>
      </c>
      <c r="I224" s="100" t="s">
        <v>29</v>
      </c>
      <c r="J224" s="100" t="s">
        <v>119</v>
      </c>
      <c r="K224" s="102">
        <f t="shared" si="23"/>
        <v>975000</v>
      </c>
      <c r="L224" s="103">
        <v>975000</v>
      </c>
      <c r="M224" s="103"/>
      <c r="N224" s="100" t="s">
        <v>405</v>
      </c>
      <c r="O224" s="16"/>
      <c r="P224" s="40">
        <v>44853</v>
      </c>
      <c r="Q224" s="27" t="s">
        <v>406</v>
      </c>
      <c r="R224" s="31" t="s">
        <v>403</v>
      </c>
      <c r="S224" s="41">
        <v>44853</v>
      </c>
      <c r="T224" s="16"/>
    </row>
    <row r="225" spans="1:20" ht="15.75" customHeight="1" x14ac:dyDescent="0.2">
      <c r="A225" s="27"/>
      <c r="B225" s="35" t="s">
        <v>407</v>
      </c>
      <c r="C225" s="31" t="s">
        <v>399</v>
      </c>
      <c r="D225" s="31" t="s">
        <v>400</v>
      </c>
      <c r="E225" s="31" t="s">
        <v>28</v>
      </c>
      <c r="F225" s="31" t="s">
        <v>28</v>
      </c>
      <c r="G225" s="36">
        <v>44994</v>
      </c>
      <c r="H225" s="36">
        <v>44994</v>
      </c>
      <c r="I225" s="31" t="s">
        <v>29</v>
      </c>
      <c r="J225" s="31" t="s">
        <v>119</v>
      </c>
      <c r="K225" s="37">
        <f t="shared" si="23"/>
        <v>50000</v>
      </c>
      <c r="L225" s="38">
        <v>50000</v>
      </c>
      <c r="M225" s="38"/>
      <c r="N225" s="31" t="s">
        <v>408</v>
      </c>
      <c r="O225" s="16"/>
      <c r="P225" s="40"/>
      <c r="Q225" s="27"/>
      <c r="R225" s="31"/>
      <c r="S225" s="41"/>
      <c r="T225" s="16"/>
    </row>
    <row r="226" spans="1:20" ht="105" customHeight="1" x14ac:dyDescent="0.2">
      <c r="A226" s="27"/>
      <c r="B226" s="35" t="s">
        <v>409</v>
      </c>
      <c r="C226" s="31" t="s">
        <v>399</v>
      </c>
      <c r="D226" s="31" t="s">
        <v>400</v>
      </c>
      <c r="E226" s="31" t="s">
        <v>28</v>
      </c>
      <c r="F226" s="31" t="s">
        <v>28</v>
      </c>
      <c r="G226" s="36">
        <v>44994</v>
      </c>
      <c r="H226" s="36">
        <v>44994</v>
      </c>
      <c r="I226" s="31" t="s">
        <v>29</v>
      </c>
      <c r="J226" s="31" t="s">
        <v>119</v>
      </c>
      <c r="K226" s="37">
        <f t="shared" si="23"/>
        <v>48000</v>
      </c>
      <c r="L226" s="38">
        <v>48000</v>
      </c>
      <c r="M226" s="38"/>
      <c r="N226" s="31" t="s">
        <v>408</v>
      </c>
      <c r="O226" s="16"/>
      <c r="P226" s="40"/>
      <c r="Q226" s="27"/>
      <c r="R226" s="31"/>
      <c r="S226" s="41"/>
      <c r="T226" s="16"/>
    </row>
    <row r="227" spans="1:20" ht="100.5" customHeight="1" x14ac:dyDescent="0.2">
      <c r="A227" s="27"/>
      <c r="B227" s="35" t="s">
        <v>410</v>
      </c>
      <c r="C227" s="31" t="s">
        <v>399</v>
      </c>
      <c r="D227" s="31" t="s">
        <v>400</v>
      </c>
      <c r="E227" s="31" t="s">
        <v>28</v>
      </c>
      <c r="F227" s="31" t="s">
        <v>28</v>
      </c>
      <c r="G227" s="36">
        <v>45091</v>
      </c>
      <c r="H227" s="36">
        <v>45091</v>
      </c>
      <c r="I227" s="31" t="s">
        <v>29</v>
      </c>
      <c r="J227" s="31" t="s">
        <v>119</v>
      </c>
      <c r="K227" s="37">
        <f t="shared" si="23"/>
        <v>200000</v>
      </c>
      <c r="L227" s="38">
        <v>200000</v>
      </c>
      <c r="M227" s="38"/>
      <c r="N227" s="31" t="s">
        <v>411</v>
      </c>
      <c r="O227" s="16"/>
      <c r="P227" s="40"/>
      <c r="Q227" s="27"/>
      <c r="R227" s="31"/>
      <c r="S227" s="41"/>
      <c r="T227" s="16"/>
    </row>
    <row r="228" spans="1:20" ht="129.75" customHeight="1" x14ac:dyDescent="0.2">
      <c r="A228" s="27"/>
      <c r="B228" s="35" t="s">
        <v>412</v>
      </c>
      <c r="C228" s="31" t="s">
        <v>399</v>
      </c>
      <c r="D228" s="31" t="s">
        <v>400</v>
      </c>
      <c r="E228" s="31" t="s">
        <v>28</v>
      </c>
      <c r="F228" s="31" t="s">
        <v>28</v>
      </c>
      <c r="G228" s="36">
        <v>45139</v>
      </c>
      <c r="H228" s="36">
        <v>45139</v>
      </c>
      <c r="I228" s="31" t="s">
        <v>29</v>
      </c>
      <c r="J228" s="31" t="s">
        <v>119</v>
      </c>
      <c r="K228" s="37">
        <f t="shared" si="23"/>
        <v>25000</v>
      </c>
      <c r="L228" s="38">
        <v>25000</v>
      </c>
      <c r="M228" s="38"/>
      <c r="N228" s="31" t="s">
        <v>413</v>
      </c>
      <c r="O228" s="16"/>
      <c r="P228" s="40"/>
      <c r="Q228" s="27"/>
      <c r="R228" s="31"/>
      <c r="S228" s="41"/>
      <c r="T228" s="16"/>
    </row>
    <row r="229" spans="1:20" ht="15.75" customHeight="1" x14ac:dyDescent="0.2">
      <c r="A229" s="27"/>
      <c r="B229" s="28"/>
      <c r="C229" s="29"/>
      <c r="D229" s="27"/>
      <c r="E229" s="29"/>
      <c r="F229" s="29"/>
      <c r="G229" s="29"/>
      <c r="H229" s="29"/>
      <c r="I229" s="30"/>
      <c r="J229" s="31"/>
      <c r="K229" s="32"/>
      <c r="L229" s="33"/>
      <c r="M229" s="33"/>
      <c r="N229" s="31"/>
      <c r="O229" s="16"/>
      <c r="P229" s="26"/>
      <c r="Q229" s="27"/>
      <c r="R229" s="27"/>
      <c r="S229" s="27"/>
      <c r="T229" s="16"/>
    </row>
    <row r="230" spans="1:20" ht="15.75" hidden="1" customHeight="1" x14ac:dyDescent="0.2">
      <c r="A230" s="27"/>
      <c r="B230" s="28"/>
      <c r="C230" s="29"/>
      <c r="D230" s="27"/>
      <c r="E230" s="29"/>
      <c r="F230" s="29"/>
      <c r="G230" s="29"/>
      <c r="H230" s="29"/>
      <c r="I230" s="30"/>
      <c r="J230" s="31"/>
      <c r="K230" s="32"/>
      <c r="L230" s="33"/>
      <c r="M230" s="33"/>
      <c r="N230" s="31"/>
      <c r="O230" s="16"/>
      <c r="P230" s="26"/>
      <c r="Q230" s="27"/>
      <c r="R230" s="27"/>
      <c r="S230" s="27"/>
      <c r="T230" s="16"/>
    </row>
    <row r="231" spans="1:20" ht="15.75" customHeight="1" x14ac:dyDescent="0.2">
      <c r="A231" s="27"/>
      <c r="B231" s="28" t="s">
        <v>414</v>
      </c>
      <c r="C231" s="29"/>
      <c r="D231" s="27"/>
      <c r="E231" s="29"/>
      <c r="F231" s="29"/>
      <c r="G231" s="29"/>
      <c r="H231" s="29"/>
      <c r="I231" s="30"/>
      <c r="J231" s="31"/>
      <c r="K231" s="32"/>
      <c r="L231" s="33"/>
      <c r="M231" s="33"/>
      <c r="N231" s="31"/>
      <c r="O231" s="16"/>
      <c r="P231" s="26"/>
      <c r="Q231" s="27"/>
      <c r="R231" s="27"/>
      <c r="S231" s="27"/>
      <c r="T231" s="16"/>
    </row>
    <row r="232" spans="1:20" ht="15.75" customHeight="1" x14ac:dyDescent="0.2">
      <c r="A232" s="27"/>
      <c r="B232" s="44" t="s">
        <v>362</v>
      </c>
      <c r="C232" s="29"/>
      <c r="D232" s="27"/>
      <c r="E232" s="29" t="str">
        <f>IF(D232="","",IF((OR(D232=data_validation!A$1,D232=data_validation!A$2,D232=data_validation!A$5,D232=data_validation!A$6,D232=data_validation!A$15,D232=data_validation!A$17)),"Indicate Date","N/A"))</f>
        <v/>
      </c>
      <c r="F232" s="29" t="str">
        <f>IF(D232="","",IF((OR(D232=data_validation!A$1,D232=data_validation!A$2)),"Indicate Date","N/A"))</f>
        <v/>
      </c>
      <c r="G232" s="29" t="str">
        <f>IF(D232="","","Indicate Date")</f>
        <v/>
      </c>
      <c r="H232" s="29" t="str">
        <f>IF(D232="","","Indicate Date")</f>
        <v/>
      </c>
      <c r="I232" s="30"/>
      <c r="J232" s="31"/>
      <c r="K232" s="32"/>
      <c r="L232" s="33"/>
      <c r="M232" s="33"/>
      <c r="N232" s="31"/>
      <c r="O232" s="16"/>
      <c r="P232" s="26"/>
      <c r="Q232" s="27"/>
      <c r="R232" s="27"/>
      <c r="S232" s="27"/>
      <c r="T232" s="16"/>
    </row>
    <row r="233" spans="1:20" ht="15.75" customHeight="1" x14ac:dyDescent="0.2">
      <c r="A233" s="31"/>
      <c r="B233" s="35" t="s">
        <v>415</v>
      </c>
      <c r="C233" s="31" t="s">
        <v>416</v>
      </c>
      <c r="D233" s="31" t="s">
        <v>27</v>
      </c>
      <c r="E233" s="36">
        <v>44928</v>
      </c>
      <c r="F233" s="31" t="s">
        <v>28</v>
      </c>
      <c r="G233" s="36">
        <v>44965</v>
      </c>
      <c r="H233" s="36">
        <v>44965</v>
      </c>
      <c r="I233" s="31" t="s">
        <v>29</v>
      </c>
      <c r="J233" s="31" t="s">
        <v>365</v>
      </c>
      <c r="K233" s="37">
        <f t="shared" ref="K233:K234" si="24">SUM(L233:M233)</f>
        <v>145000</v>
      </c>
      <c r="L233" s="38">
        <v>145000</v>
      </c>
      <c r="M233" s="38"/>
      <c r="N233" s="31" t="s">
        <v>417</v>
      </c>
      <c r="O233" s="39"/>
      <c r="P233" s="31" t="s">
        <v>418</v>
      </c>
      <c r="Q233" s="31" t="s">
        <v>419</v>
      </c>
      <c r="R233" s="31" t="s">
        <v>420</v>
      </c>
      <c r="S233" s="31" t="s">
        <v>421</v>
      </c>
      <c r="T233" s="39"/>
    </row>
    <row r="234" spans="1:20" ht="15.75" customHeight="1" x14ac:dyDescent="0.2">
      <c r="A234" s="27"/>
      <c r="B234" s="47" t="s">
        <v>422</v>
      </c>
      <c r="C234" s="31" t="s">
        <v>423</v>
      </c>
      <c r="D234" s="31" t="s">
        <v>27</v>
      </c>
      <c r="E234" s="36">
        <v>45017</v>
      </c>
      <c r="F234" s="31" t="s">
        <v>28</v>
      </c>
      <c r="G234" s="36">
        <v>45017</v>
      </c>
      <c r="H234" s="36">
        <v>45017</v>
      </c>
      <c r="I234" s="31" t="s">
        <v>29</v>
      </c>
      <c r="J234" s="31" t="s">
        <v>365</v>
      </c>
      <c r="K234" s="37">
        <f t="shared" si="24"/>
        <v>52000</v>
      </c>
      <c r="L234" s="38">
        <v>52000</v>
      </c>
      <c r="M234" s="38"/>
      <c r="N234" s="31" t="s">
        <v>424</v>
      </c>
      <c r="O234" s="16"/>
      <c r="P234" s="26"/>
      <c r="Q234" s="27"/>
      <c r="R234" s="27"/>
      <c r="S234" s="27"/>
      <c r="T234" s="16"/>
    </row>
    <row r="235" spans="1:20" ht="15.75" customHeight="1" x14ac:dyDescent="0.2">
      <c r="A235" s="27"/>
      <c r="B235" s="28"/>
      <c r="C235" s="29"/>
      <c r="D235" s="27"/>
      <c r="E235" s="29"/>
      <c r="F235" s="29"/>
      <c r="G235" s="29"/>
      <c r="H235" s="29"/>
      <c r="I235" s="30"/>
      <c r="J235" s="31"/>
      <c r="K235" s="32"/>
      <c r="L235" s="33"/>
      <c r="M235" s="33"/>
      <c r="N235" s="31"/>
      <c r="O235" s="16"/>
      <c r="P235" s="26"/>
      <c r="Q235" s="27"/>
      <c r="R235" s="27"/>
      <c r="S235" s="27"/>
      <c r="T235" s="16"/>
    </row>
    <row r="236" spans="1:20" ht="15.75" customHeight="1" x14ac:dyDescent="0.2">
      <c r="A236" s="27"/>
      <c r="B236" s="28" t="s">
        <v>425</v>
      </c>
      <c r="C236" s="29"/>
      <c r="D236" s="27"/>
      <c r="E236" s="29"/>
      <c r="F236" s="29"/>
      <c r="G236" s="29"/>
      <c r="H236" s="29"/>
      <c r="I236" s="30"/>
      <c r="J236" s="31"/>
      <c r="K236" s="32"/>
      <c r="L236" s="33"/>
      <c r="M236" s="33"/>
      <c r="N236" s="31"/>
      <c r="O236" s="16"/>
      <c r="P236" s="26"/>
      <c r="Q236" s="27"/>
      <c r="R236" s="27"/>
      <c r="S236" s="27"/>
      <c r="T236" s="16"/>
    </row>
    <row r="237" spans="1:20" ht="15.75" customHeight="1" x14ac:dyDescent="0.2">
      <c r="A237" s="27"/>
      <c r="B237" s="44" t="s">
        <v>237</v>
      </c>
      <c r="C237" s="29"/>
      <c r="D237" s="27"/>
      <c r="E237" s="29" t="str">
        <f>IF(D237="","",IF((OR(D237=data_validation!A$1,D237=data_validation!A$2,D237=data_validation!A$5,D237=data_validation!A$6,D237=data_validation!A$15,D237=data_validation!A$17)),"Indicate Date","N/A"))</f>
        <v/>
      </c>
      <c r="F237" s="29" t="str">
        <f>IF(D237="","",IF((OR(D237=data_validation!A$1,D237=data_validation!A$2)),"Indicate Date","N/A"))</f>
        <v/>
      </c>
      <c r="G237" s="29" t="str">
        <f>IF(D237="","","Indicate Date")</f>
        <v/>
      </c>
      <c r="H237" s="29" t="str">
        <f>IF(D237="","","Indicate Date")</f>
        <v/>
      </c>
      <c r="I237" s="30"/>
      <c r="J237" s="31"/>
      <c r="K237" s="32"/>
      <c r="L237" s="33"/>
      <c r="M237" s="33"/>
      <c r="N237" s="31"/>
      <c r="O237" s="16"/>
      <c r="P237" s="26"/>
      <c r="Q237" s="27"/>
      <c r="R237" s="27"/>
      <c r="S237" s="27"/>
      <c r="T237" s="16"/>
    </row>
    <row r="238" spans="1:20" ht="82.5" customHeight="1" x14ac:dyDescent="0.2">
      <c r="A238" s="31"/>
      <c r="B238" s="35" t="s">
        <v>426</v>
      </c>
      <c r="C238" s="31" t="s">
        <v>237</v>
      </c>
      <c r="D238" s="31" t="s">
        <v>27</v>
      </c>
      <c r="E238" s="36">
        <v>44928</v>
      </c>
      <c r="F238" s="31" t="s">
        <v>28</v>
      </c>
      <c r="G238" s="36">
        <v>44965</v>
      </c>
      <c r="H238" s="36">
        <v>44965</v>
      </c>
      <c r="I238" s="31" t="s">
        <v>29</v>
      </c>
      <c r="J238" s="31" t="s">
        <v>239</v>
      </c>
      <c r="K238" s="37">
        <f t="shared" ref="K238:K244" si="25">SUM(L238:M238)</f>
        <v>100000</v>
      </c>
      <c r="L238" s="38">
        <v>100000</v>
      </c>
      <c r="M238" s="38"/>
      <c r="N238" s="31" t="s">
        <v>427</v>
      </c>
      <c r="O238" s="39"/>
      <c r="P238" s="40"/>
      <c r="Q238" s="31"/>
      <c r="R238" s="31"/>
      <c r="S238" s="41"/>
      <c r="T238" s="39"/>
    </row>
    <row r="239" spans="1:20" ht="68.25" customHeight="1" x14ac:dyDescent="0.2">
      <c r="A239" s="31"/>
      <c r="B239" s="43" t="s">
        <v>428</v>
      </c>
      <c r="C239" s="31" t="s">
        <v>195</v>
      </c>
      <c r="D239" s="31" t="s">
        <v>27</v>
      </c>
      <c r="E239" s="36">
        <v>44928</v>
      </c>
      <c r="F239" s="31" t="s">
        <v>28</v>
      </c>
      <c r="G239" s="36">
        <v>44965</v>
      </c>
      <c r="H239" s="36">
        <v>44965</v>
      </c>
      <c r="I239" s="31" t="s">
        <v>29</v>
      </c>
      <c r="J239" s="31" t="s">
        <v>239</v>
      </c>
      <c r="K239" s="37">
        <f t="shared" si="25"/>
        <v>99850</v>
      </c>
      <c r="L239" s="38">
        <v>99850</v>
      </c>
      <c r="M239" s="38"/>
      <c r="N239" s="31" t="s">
        <v>429</v>
      </c>
      <c r="O239" s="39"/>
      <c r="P239" s="40"/>
      <c r="Q239" s="31"/>
      <c r="R239" s="31"/>
      <c r="S239" s="41"/>
      <c r="T239" s="39"/>
    </row>
    <row r="240" spans="1:20" ht="65.25" customHeight="1" x14ac:dyDescent="0.2">
      <c r="A240" s="31"/>
      <c r="B240" s="35" t="s">
        <v>430</v>
      </c>
      <c r="C240" s="31" t="s">
        <v>431</v>
      </c>
      <c r="D240" s="31" t="s">
        <v>27</v>
      </c>
      <c r="E240" s="36">
        <v>44965</v>
      </c>
      <c r="F240" s="31" t="s">
        <v>28</v>
      </c>
      <c r="G240" s="36">
        <v>45001</v>
      </c>
      <c r="H240" s="36">
        <v>45001</v>
      </c>
      <c r="I240" s="31" t="s">
        <v>29</v>
      </c>
      <c r="J240" s="31" t="s">
        <v>239</v>
      </c>
      <c r="K240" s="37">
        <f t="shared" si="25"/>
        <v>100000</v>
      </c>
      <c r="L240" s="38">
        <v>100000</v>
      </c>
      <c r="M240" s="38"/>
      <c r="N240" s="31" t="s">
        <v>432</v>
      </c>
      <c r="O240" s="39"/>
      <c r="P240" s="40"/>
      <c r="Q240" s="31"/>
      <c r="R240" s="31"/>
      <c r="S240" s="41"/>
      <c r="T240" s="39"/>
    </row>
    <row r="241" spans="1:20" ht="15.75" customHeight="1" x14ac:dyDescent="0.2">
      <c r="A241" s="31"/>
      <c r="B241" s="35" t="s">
        <v>433</v>
      </c>
      <c r="C241" s="31" t="s">
        <v>423</v>
      </c>
      <c r="D241" s="31" t="s">
        <v>434</v>
      </c>
      <c r="E241" s="36">
        <v>44875</v>
      </c>
      <c r="F241" s="36">
        <v>44875</v>
      </c>
      <c r="G241" s="36">
        <v>44928</v>
      </c>
      <c r="H241" s="36">
        <v>44928</v>
      </c>
      <c r="I241" s="31" t="s">
        <v>29</v>
      </c>
      <c r="J241" s="31" t="s">
        <v>239</v>
      </c>
      <c r="K241" s="37">
        <f t="shared" si="25"/>
        <v>480000</v>
      </c>
      <c r="L241" s="33">
        <v>480000</v>
      </c>
      <c r="M241" s="33"/>
      <c r="N241" s="42" t="s">
        <v>435</v>
      </c>
      <c r="O241" s="39"/>
      <c r="P241" s="40"/>
      <c r="Q241" s="31"/>
      <c r="R241" s="31"/>
      <c r="S241" s="41"/>
      <c r="T241" s="39"/>
    </row>
    <row r="242" spans="1:20" ht="45.75" customHeight="1" x14ac:dyDescent="0.2">
      <c r="A242" s="31"/>
      <c r="B242" s="43" t="s">
        <v>436</v>
      </c>
      <c r="C242" s="31" t="s">
        <v>437</v>
      </c>
      <c r="D242" s="31" t="s">
        <v>434</v>
      </c>
      <c r="E242" s="31" t="s">
        <v>28</v>
      </c>
      <c r="F242" s="31" t="s">
        <v>28</v>
      </c>
      <c r="G242" s="36">
        <v>44928</v>
      </c>
      <c r="H242" s="36">
        <v>44928</v>
      </c>
      <c r="I242" s="31" t="s">
        <v>29</v>
      </c>
      <c r="J242" s="31" t="s">
        <v>239</v>
      </c>
      <c r="K242" s="37">
        <f t="shared" si="25"/>
        <v>93555</v>
      </c>
      <c r="L242" s="33">
        <v>93555</v>
      </c>
      <c r="M242" s="33"/>
      <c r="N242" s="42" t="s">
        <v>438</v>
      </c>
      <c r="O242" s="39"/>
      <c r="P242" s="40"/>
      <c r="Q242" s="31"/>
      <c r="R242" s="31"/>
      <c r="S242" s="41"/>
      <c r="T242" s="39"/>
    </row>
    <row r="243" spans="1:20" ht="57" customHeight="1" x14ac:dyDescent="0.2">
      <c r="A243" s="31"/>
      <c r="B243" s="35" t="s">
        <v>439</v>
      </c>
      <c r="C243" s="31" t="s">
        <v>437</v>
      </c>
      <c r="D243" s="31" t="s">
        <v>434</v>
      </c>
      <c r="E243" s="31" t="s">
        <v>28</v>
      </c>
      <c r="F243" s="31" t="s">
        <v>28</v>
      </c>
      <c r="G243" s="36">
        <v>44928</v>
      </c>
      <c r="H243" s="36">
        <v>44928</v>
      </c>
      <c r="I243" s="31" t="s">
        <v>29</v>
      </c>
      <c r="J243" s="31" t="s">
        <v>239</v>
      </c>
      <c r="K243" s="37">
        <f t="shared" si="25"/>
        <v>25300</v>
      </c>
      <c r="L243" s="33">
        <v>25300</v>
      </c>
      <c r="M243" s="33"/>
      <c r="N243" s="42" t="s">
        <v>438</v>
      </c>
      <c r="O243" s="39"/>
      <c r="P243" s="40"/>
      <c r="Q243" s="31"/>
      <c r="R243" s="31"/>
      <c r="S243" s="41"/>
      <c r="T243" s="39"/>
    </row>
    <row r="244" spans="1:20" ht="15.75" customHeight="1" x14ac:dyDescent="0.2">
      <c r="A244" s="31"/>
      <c r="B244" s="35" t="s">
        <v>440</v>
      </c>
      <c r="C244" s="31" t="s">
        <v>437</v>
      </c>
      <c r="D244" s="31" t="s">
        <v>27</v>
      </c>
      <c r="E244" s="36">
        <v>44875</v>
      </c>
      <c r="F244" s="31" t="s">
        <v>28</v>
      </c>
      <c r="G244" s="36">
        <v>44928</v>
      </c>
      <c r="H244" s="36">
        <v>44928</v>
      </c>
      <c r="I244" s="31" t="s">
        <v>29</v>
      </c>
      <c r="J244" s="31" t="s">
        <v>239</v>
      </c>
      <c r="K244" s="37">
        <f t="shared" si="25"/>
        <v>480000</v>
      </c>
      <c r="L244" s="33">
        <v>480000</v>
      </c>
      <c r="M244" s="33"/>
      <c r="N244" s="42" t="s">
        <v>438</v>
      </c>
      <c r="O244" s="39"/>
      <c r="P244" s="40"/>
      <c r="Q244" s="31"/>
      <c r="R244" s="31"/>
      <c r="S244" s="41"/>
      <c r="T244" s="39"/>
    </row>
    <row r="245" spans="1:20" ht="15.75" customHeight="1" x14ac:dyDescent="0.2">
      <c r="A245" s="27"/>
      <c r="B245" s="44"/>
      <c r="C245" s="29"/>
      <c r="D245" s="27"/>
      <c r="E245" s="29"/>
      <c r="F245" s="29"/>
      <c r="G245" s="29"/>
      <c r="H245" s="29"/>
      <c r="I245" s="30"/>
      <c r="J245" s="31"/>
      <c r="K245" s="32"/>
      <c r="L245" s="33"/>
      <c r="M245" s="33"/>
      <c r="N245" s="31"/>
      <c r="O245" s="16"/>
      <c r="P245" s="26"/>
      <c r="Q245" s="27"/>
      <c r="R245" s="27"/>
      <c r="S245" s="27"/>
      <c r="T245" s="16"/>
    </row>
    <row r="246" spans="1:20" ht="15.75" customHeight="1" x14ac:dyDescent="0.2">
      <c r="A246" s="27"/>
      <c r="B246" s="44"/>
      <c r="C246" s="29"/>
      <c r="D246" s="27"/>
      <c r="E246" s="29"/>
      <c r="F246" s="29"/>
      <c r="G246" s="29"/>
      <c r="H246" s="29"/>
      <c r="I246" s="30"/>
      <c r="J246" s="31"/>
      <c r="K246" s="32"/>
      <c r="L246" s="33"/>
      <c r="M246" s="33"/>
      <c r="N246" s="31"/>
      <c r="O246" s="16"/>
      <c r="P246" s="26"/>
      <c r="Q246" s="27"/>
      <c r="R246" s="27"/>
      <c r="S246" s="27"/>
      <c r="T246" s="16"/>
    </row>
    <row r="247" spans="1:20" ht="15.75" customHeight="1" x14ac:dyDescent="0.2">
      <c r="A247" s="27"/>
      <c r="B247" s="44" t="s">
        <v>362</v>
      </c>
      <c r="C247" s="29"/>
      <c r="D247" s="27"/>
      <c r="E247" s="29" t="str">
        <f>IF(D247="","",IF((OR(D247=data_validation!A$1,D247=data_validation!A$2,D247=data_validation!A$5,D247=data_validation!A$6,D247=data_validation!A$15,D247=data_validation!A$17)),"Indicate Date","N/A"))</f>
        <v/>
      </c>
      <c r="F247" s="29" t="str">
        <f>IF(D247="","",IF((OR(D247=data_validation!A$1,D247=data_validation!A$2)),"Indicate Date","N/A"))</f>
        <v/>
      </c>
      <c r="G247" s="29" t="str">
        <f>IF(D247="","","Indicate Date")</f>
        <v/>
      </c>
      <c r="H247" s="29" t="str">
        <f>IF(D247="","","Indicate Date")</f>
        <v/>
      </c>
      <c r="I247" s="30"/>
      <c r="J247" s="31"/>
      <c r="K247" s="32"/>
      <c r="L247" s="33"/>
      <c r="M247" s="33"/>
      <c r="N247" s="31"/>
      <c r="O247" s="16"/>
      <c r="P247" s="26"/>
      <c r="Q247" s="27"/>
      <c r="R247" s="27"/>
      <c r="S247" s="27"/>
      <c r="T247" s="16"/>
    </row>
    <row r="248" spans="1:20" ht="162.75" customHeight="1" x14ac:dyDescent="0.2">
      <c r="A248" s="31"/>
      <c r="B248" s="35" t="s">
        <v>441</v>
      </c>
      <c r="C248" s="31" t="s">
        <v>423</v>
      </c>
      <c r="D248" s="31" t="s">
        <v>434</v>
      </c>
      <c r="E248" s="36">
        <v>44837</v>
      </c>
      <c r="F248" s="36">
        <v>44837</v>
      </c>
      <c r="G248" s="36">
        <v>44928</v>
      </c>
      <c r="H248" s="36">
        <v>44928</v>
      </c>
      <c r="I248" s="31" t="s">
        <v>29</v>
      </c>
      <c r="J248" s="31" t="s">
        <v>365</v>
      </c>
      <c r="K248" s="37">
        <f t="shared" ref="K248:K326" si="26">SUM(L248:M248)</f>
        <v>2217600</v>
      </c>
      <c r="L248" s="38">
        <v>2217600</v>
      </c>
      <c r="M248" s="38"/>
      <c r="N248" s="31" t="s">
        <v>442</v>
      </c>
      <c r="O248" s="39"/>
      <c r="P248" s="40"/>
      <c r="Q248" s="31"/>
      <c r="R248" s="31"/>
      <c r="S248" s="41"/>
      <c r="T248" s="39"/>
    </row>
    <row r="249" spans="1:20" ht="70.5" customHeight="1" x14ac:dyDescent="0.2">
      <c r="A249" s="31"/>
      <c r="B249" s="43" t="s">
        <v>443</v>
      </c>
      <c r="C249" s="31" t="s">
        <v>444</v>
      </c>
      <c r="D249" s="31" t="s">
        <v>434</v>
      </c>
      <c r="E249" s="36">
        <v>44883</v>
      </c>
      <c r="F249" s="36">
        <v>44883</v>
      </c>
      <c r="G249" s="36">
        <v>44928</v>
      </c>
      <c r="H249" s="36">
        <v>44928</v>
      </c>
      <c r="I249" s="31" t="s">
        <v>29</v>
      </c>
      <c r="J249" s="31" t="s">
        <v>365</v>
      </c>
      <c r="K249" s="37">
        <f t="shared" si="26"/>
        <v>695000</v>
      </c>
      <c r="L249" s="38">
        <v>695000</v>
      </c>
      <c r="M249" s="38"/>
      <c r="N249" s="31" t="s">
        <v>445</v>
      </c>
      <c r="O249" s="39"/>
      <c r="P249" s="40"/>
      <c r="Q249" s="31"/>
      <c r="R249" s="31"/>
      <c r="S249" s="41"/>
      <c r="T249" s="39"/>
    </row>
    <row r="250" spans="1:20" ht="54.75" customHeight="1" x14ac:dyDescent="0.2">
      <c r="A250" s="31"/>
      <c r="B250" s="43" t="s">
        <v>446</v>
      </c>
      <c r="C250" s="31" t="s">
        <v>444</v>
      </c>
      <c r="D250" s="31" t="s">
        <v>434</v>
      </c>
      <c r="E250" s="36">
        <v>44883</v>
      </c>
      <c r="F250" s="36">
        <v>44883</v>
      </c>
      <c r="G250" s="36">
        <v>44928</v>
      </c>
      <c r="H250" s="36">
        <v>44928</v>
      </c>
      <c r="I250" s="31" t="s">
        <v>29</v>
      </c>
      <c r="J250" s="31" t="s">
        <v>365</v>
      </c>
      <c r="K250" s="37">
        <f t="shared" si="26"/>
        <v>929400</v>
      </c>
      <c r="L250" s="38">
        <v>929400</v>
      </c>
      <c r="M250" s="38"/>
      <c r="N250" s="31" t="s">
        <v>445</v>
      </c>
      <c r="O250" s="39"/>
      <c r="P250" s="40"/>
      <c r="Q250" s="31"/>
      <c r="R250" s="31"/>
      <c r="S250" s="41"/>
      <c r="T250" s="39"/>
    </row>
    <row r="251" spans="1:20" ht="48" customHeight="1" x14ac:dyDescent="0.2">
      <c r="A251" s="31"/>
      <c r="B251" s="35" t="s">
        <v>447</v>
      </c>
      <c r="C251" s="31" t="s">
        <v>416</v>
      </c>
      <c r="D251" s="31" t="s">
        <v>27</v>
      </c>
      <c r="E251" s="36">
        <v>44928</v>
      </c>
      <c r="F251" s="31" t="s">
        <v>28</v>
      </c>
      <c r="G251" s="36">
        <v>44965</v>
      </c>
      <c r="H251" s="36">
        <v>44965</v>
      </c>
      <c r="I251" s="31" t="s">
        <v>29</v>
      </c>
      <c r="J251" s="31" t="s">
        <v>365</v>
      </c>
      <c r="K251" s="37">
        <f t="shared" si="26"/>
        <v>430000</v>
      </c>
      <c r="L251" s="38">
        <v>430000</v>
      </c>
      <c r="M251" s="38"/>
      <c r="N251" s="31" t="s">
        <v>448</v>
      </c>
      <c r="O251" s="39"/>
      <c r="P251" s="31" t="s">
        <v>418</v>
      </c>
      <c r="Q251" s="31" t="s">
        <v>449</v>
      </c>
      <c r="R251" s="31" t="s">
        <v>420</v>
      </c>
      <c r="S251" s="31" t="s">
        <v>421</v>
      </c>
      <c r="T251" s="39"/>
    </row>
    <row r="252" spans="1:20" ht="15.75" customHeight="1" x14ac:dyDescent="0.2">
      <c r="A252" s="31"/>
      <c r="B252" s="35" t="s">
        <v>450</v>
      </c>
      <c r="C252" s="31" t="s">
        <v>416</v>
      </c>
      <c r="D252" s="31" t="s">
        <v>27</v>
      </c>
      <c r="E252" s="36">
        <v>44928</v>
      </c>
      <c r="F252" s="31" t="s">
        <v>28</v>
      </c>
      <c r="G252" s="36">
        <v>44965</v>
      </c>
      <c r="H252" s="36">
        <v>44965</v>
      </c>
      <c r="I252" s="31" t="s">
        <v>29</v>
      </c>
      <c r="J252" s="31" t="s">
        <v>365</v>
      </c>
      <c r="K252" s="37">
        <f t="shared" si="26"/>
        <v>66000</v>
      </c>
      <c r="L252" s="38">
        <v>66000</v>
      </c>
      <c r="M252" s="38"/>
      <c r="N252" s="31" t="s">
        <v>448</v>
      </c>
      <c r="O252" s="39"/>
      <c r="P252" s="31" t="s">
        <v>418</v>
      </c>
      <c r="Q252" s="31" t="s">
        <v>451</v>
      </c>
      <c r="R252" s="31" t="s">
        <v>420</v>
      </c>
      <c r="S252" s="31" t="s">
        <v>421</v>
      </c>
      <c r="T252" s="39"/>
    </row>
    <row r="253" spans="1:20" ht="15.75" customHeight="1" x14ac:dyDescent="0.2">
      <c r="A253" s="31"/>
      <c r="B253" s="35" t="s">
        <v>452</v>
      </c>
      <c r="C253" s="31" t="s">
        <v>416</v>
      </c>
      <c r="D253" s="31" t="s">
        <v>131</v>
      </c>
      <c r="E253" s="31" t="s">
        <v>28</v>
      </c>
      <c r="F253" s="31" t="s">
        <v>28</v>
      </c>
      <c r="G253" s="36">
        <v>44965</v>
      </c>
      <c r="H253" s="36">
        <v>44965</v>
      </c>
      <c r="I253" s="31" t="s">
        <v>29</v>
      </c>
      <c r="J253" s="31" t="s">
        <v>365</v>
      </c>
      <c r="K253" s="37">
        <f t="shared" si="26"/>
        <v>52500</v>
      </c>
      <c r="L253" s="38">
        <v>52500</v>
      </c>
      <c r="M253" s="38"/>
      <c r="N253" s="31" t="s">
        <v>448</v>
      </c>
      <c r="O253" s="39"/>
      <c r="P253" s="31" t="s">
        <v>418</v>
      </c>
      <c r="Q253" s="31" t="s">
        <v>453</v>
      </c>
      <c r="R253" s="31" t="s">
        <v>420</v>
      </c>
      <c r="S253" s="31" t="s">
        <v>421</v>
      </c>
      <c r="T253" s="39"/>
    </row>
    <row r="254" spans="1:20" ht="15.75" customHeight="1" x14ac:dyDescent="0.2">
      <c r="A254" s="27"/>
      <c r="B254" s="104" t="s">
        <v>454</v>
      </c>
      <c r="C254" s="31" t="s">
        <v>416</v>
      </c>
      <c r="D254" s="31" t="s">
        <v>27</v>
      </c>
      <c r="E254" s="36">
        <v>44928</v>
      </c>
      <c r="F254" s="31" t="s">
        <v>28</v>
      </c>
      <c r="G254" s="36">
        <v>44965</v>
      </c>
      <c r="H254" s="36">
        <v>44965</v>
      </c>
      <c r="I254" s="31" t="s">
        <v>29</v>
      </c>
      <c r="J254" s="31" t="s">
        <v>365</v>
      </c>
      <c r="K254" s="37">
        <f t="shared" si="26"/>
        <v>59800</v>
      </c>
      <c r="L254" s="38">
        <v>59800</v>
      </c>
      <c r="M254" s="38"/>
      <c r="N254" s="31" t="s">
        <v>448</v>
      </c>
      <c r="O254" s="39"/>
      <c r="P254" s="31" t="s">
        <v>418</v>
      </c>
      <c r="Q254" s="31" t="s">
        <v>455</v>
      </c>
      <c r="R254" s="31" t="s">
        <v>420</v>
      </c>
      <c r="S254" s="31" t="s">
        <v>421</v>
      </c>
      <c r="T254" s="39"/>
    </row>
    <row r="255" spans="1:20" ht="15.75" customHeight="1" x14ac:dyDescent="0.2">
      <c r="A255" s="31"/>
      <c r="B255" s="35" t="s">
        <v>456</v>
      </c>
      <c r="C255" s="31" t="s">
        <v>444</v>
      </c>
      <c r="D255" s="31" t="s">
        <v>27</v>
      </c>
      <c r="E255" s="31" t="s">
        <v>28</v>
      </c>
      <c r="F255" s="31" t="s">
        <v>28</v>
      </c>
      <c r="G255" s="36">
        <v>44965</v>
      </c>
      <c r="H255" s="36">
        <v>44965</v>
      </c>
      <c r="I255" s="31" t="s">
        <v>29</v>
      </c>
      <c r="J255" s="31" t="s">
        <v>365</v>
      </c>
      <c r="K255" s="37">
        <f t="shared" si="26"/>
        <v>42800</v>
      </c>
      <c r="L255" s="33">
        <v>42800</v>
      </c>
      <c r="M255" s="33"/>
      <c r="N255" s="42" t="s">
        <v>445</v>
      </c>
      <c r="O255" s="39"/>
      <c r="P255" s="31" t="s">
        <v>457</v>
      </c>
      <c r="Q255" s="31" t="s">
        <v>458</v>
      </c>
      <c r="R255" s="31" t="s">
        <v>459</v>
      </c>
      <c r="S255" s="31" t="s">
        <v>460</v>
      </c>
      <c r="T255" s="39"/>
    </row>
    <row r="256" spans="1:20" ht="15.75" customHeight="1" x14ac:dyDescent="0.2">
      <c r="A256" s="31"/>
      <c r="B256" s="35" t="s">
        <v>461</v>
      </c>
      <c r="C256" s="31" t="s">
        <v>444</v>
      </c>
      <c r="D256" s="31" t="s">
        <v>27</v>
      </c>
      <c r="E256" s="31" t="s">
        <v>28</v>
      </c>
      <c r="F256" s="31" t="s">
        <v>28</v>
      </c>
      <c r="G256" s="36">
        <v>44965</v>
      </c>
      <c r="H256" s="36">
        <v>44965</v>
      </c>
      <c r="I256" s="31" t="s">
        <v>29</v>
      </c>
      <c r="J256" s="31" t="s">
        <v>365</v>
      </c>
      <c r="K256" s="37">
        <f t="shared" si="26"/>
        <v>60000</v>
      </c>
      <c r="L256" s="33">
        <v>60000</v>
      </c>
      <c r="M256" s="33"/>
      <c r="N256" s="42" t="s">
        <v>445</v>
      </c>
      <c r="O256" s="39"/>
      <c r="P256" s="31" t="s">
        <v>457</v>
      </c>
      <c r="Q256" s="31" t="s">
        <v>458</v>
      </c>
      <c r="R256" s="31" t="s">
        <v>459</v>
      </c>
      <c r="S256" s="31" t="s">
        <v>460</v>
      </c>
      <c r="T256" s="39"/>
    </row>
    <row r="257" spans="1:20" ht="15.75" customHeight="1" x14ac:dyDescent="0.2">
      <c r="A257" s="31"/>
      <c r="B257" s="43" t="s">
        <v>462</v>
      </c>
      <c r="C257" s="31" t="s">
        <v>444</v>
      </c>
      <c r="D257" s="31" t="s">
        <v>434</v>
      </c>
      <c r="E257" s="31" t="s">
        <v>28</v>
      </c>
      <c r="F257" s="31" t="s">
        <v>28</v>
      </c>
      <c r="G257" s="36">
        <v>45001</v>
      </c>
      <c r="H257" s="36">
        <v>45001</v>
      </c>
      <c r="I257" s="31" t="s">
        <v>29</v>
      </c>
      <c r="J257" s="31" t="s">
        <v>365</v>
      </c>
      <c r="K257" s="37">
        <f t="shared" si="26"/>
        <v>414000</v>
      </c>
      <c r="L257" s="38">
        <v>414000</v>
      </c>
      <c r="M257" s="38"/>
      <c r="N257" s="31" t="s">
        <v>463</v>
      </c>
      <c r="O257" s="39"/>
      <c r="P257" s="40"/>
      <c r="Q257" s="31"/>
      <c r="R257" s="31"/>
      <c r="S257" s="41"/>
      <c r="T257" s="39"/>
    </row>
    <row r="258" spans="1:20" ht="15.75" customHeight="1" x14ac:dyDescent="0.2">
      <c r="A258" s="31"/>
      <c r="B258" s="43" t="s">
        <v>464</v>
      </c>
      <c r="C258" s="31" t="s">
        <v>444</v>
      </c>
      <c r="D258" s="31" t="s">
        <v>27</v>
      </c>
      <c r="E258" s="36">
        <v>44928</v>
      </c>
      <c r="F258" s="31" t="s">
        <v>28</v>
      </c>
      <c r="G258" s="36">
        <v>44965</v>
      </c>
      <c r="H258" s="36">
        <v>44965</v>
      </c>
      <c r="I258" s="31" t="s">
        <v>29</v>
      </c>
      <c r="J258" s="31" t="s">
        <v>365</v>
      </c>
      <c r="K258" s="37">
        <f t="shared" si="26"/>
        <v>341700</v>
      </c>
      <c r="L258" s="38">
        <v>341700</v>
      </c>
      <c r="M258" s="38"/>
      <c r="N258" s="31" t="s">
        <v>465</v>
      </c>
      <c r="O258" s="39"/>
      <c r="P258" s="31"/>
      <c r="Q258" s="31"/>
      <c r="R258" s="31"/>
      <c r="S258" s="31" t="s">
        <v>421</v>
      </c>
      <c r="T258" s="39"/>
    </row>
    <row r="259" spans="1:20" ht="15.75" customHeight="1" x14ac:dyDescent="0.2">
      <c r="A259" s="31"/>
      <c r="B259" s="35" t="s">
        <v>466</v>
      </c>
      <c r="C259" s="31" t="s">
        <v>444</v>
      </c>
      <c r="D259" s="31" t="s">
        <v>27</v>
      </c>
      <c r="E259" s="36">
        <v>44928</v>
      </c>
      <c r="F259" s="31" t="s">
        <v>28</v>
      </c>
      <c r="G259" s="36">
        <v>44965</v>
      </c>
      <c r="H259" s="36">
        <v>44965</v>
      </c>
      <c r="I259" s="31" t="s">
        <v>29</v>
      </c>
      <c r="J259" s="31" t="s">
        <v>365</v>
      </c>
      <c r="K259" s="37">
        <f t="shared" si="26"/>
        <v>120000</v>
      </c>
      <c r="L259" s="38">
        <v>120000</v>
      </c>
      <c r="M259" s="38"/>
      <c r="N259" s="31" t="s">
        <v>445</v>
      </c>
      <c r="O259" s="39"/>
      <c r="P259" s="31"/>
      <c r="Q259" s="31"/>
      <c r="R259" s="31"/>
      <c r="S259" s="31" t="s">
        <v>421</v>
      </c>
      <c r="T259" s="39"/>
    </row>
    <row r="260" spans="1:20" ht="15.75" customHeight="1" x14ac:dyDescent="0.2">
      <c r="A260" s="31"/>
      <c r="B260" s="35" t="s">
        <v>467</v>
      </c>
      <c r="C260" s="31" t="s">
        <v>444</v>
      </c>
      <c r="D260" s="31" t="s">
        <v>27</v>
      </c>
      <c r="E260" s="36">
        <v>44928</v>
      </c>
      <c r="F260" s="31" t="s">
        <v>28</v>
      </c>
      <c r="G260" s="36">
        <v>44965</v>
      </c>
      <c r="H260" s="36">
        <v>44965</v>
      </c>
      <c r="I260" s="31" t="s">
        <v>29</v>
      </c>
      <c r="J260" s="31" t="s">
        <v>365</v>
      </c>
      <c r="K260" s="37">
        <f t="shared" si="26"/>
        <v>300000</v>
      </c>
      <c r="L260" s="38">
        <v>300000</v>
      </c>
      <c r="M260" s="38"/>
      <c r="N260" s="31" t="s">
        <v>445</v>
      </c>
      <c r="O260" s="39"/>
      <c r="P260" s="31"/>
      <c r="Q260" s="31"/>
      <c r="R260" s="31"/>
      <c r="S260" s="31" t="s">
        <v>421</v>
      </c>
      <c r="T260" s="39"/>
    </row>
    <row r="261" spans="1:20" ht="15.75" customHeight="1" x14ac:dyDescent="0.2">
      <c r="A261" s="31"/>
      <c r="B261" s="43" t="s">
        <v>468</v>
      </c>
      <c r="C261" s="31" t="s">
        <v>423</v>
      </c>
      <c r="D261" s="31" t="s">
        <v>434</v>
      </c>
      <c r="E261" s="31" t="s">
        <v>28</v>
      </c>
      <c r="F261" s="31" t="s">
        <v>28</v>
      </c>
      <c r="G261" s="36">
        <v>44965</v>
      </c>
      <c r="H261" s="36">
        <v>44965</v>
      </c>
      <c r="I261" s="31" t="s">
        <v>29</v>
      </c>
      <c r="J261" s="31" t="s">
        <v>365</v>
      </c>
      <c r="K261" s="37">
        <f t="shared" si="26"/>
        <v>107845</v>
      </c>
      <c r="L261" s="38">
        <v>107845</v>
      </c>
      <c r="M261" s="38"/>
      <c r="N261" s="31" t="s">
        <v>469</v>
      </c>
      <c r="O261" s="39"/>
      <c r="P261" s="31"/>
      <c r="Q261" s="31"/>
      <c r="R261" s="31"/>
      <c r="S261" s="31" t="s">
        <v>421</v>
      </c>
      <c r="T261" s="39"/>
    </row>
    <row r="262" spans="1:20" ht="15.75" customHeight="1" x14ac:dyDescent="0.2">
      <c r="A262" s="31"/>
      <c r="B262" s="35" t="s">
        <v>470</v>
      </c>
      <c r="C262" s="31" t="s">
        <v>423</v>
      </c>
      <c r="D262" s="31" t="s">
        <v>27</v>
      </c>
      <c r="E262" s="36">
        <v>44928</v>
      </c>
      <c r="F262" s="31" t="s">
        <v>28</v>
      </c>
      <c r="G262" s="36">
        <v>44965</v>
      </c>
      <c r="H262" s="36">
        <v>44965</v>
      </c>
      <c r="I262" s="31" t="s">
        <v>29</v>
      </c>
      <c r="J262" s="31" t="s">
        <v>365</v>
      </c>
      <c r="K262" s="37">
        <f t="shared" si="26"/>
        <v>12000</v>
      </c>
      <c r="L262" s="38">
        <v>12000</v>
      </c>
      <c r="M262" s="38"/>
      <c r="N262" s="31" t="s">
        <v>469</v>
      </c>
      <c r="O262" s="39"/>
      <c r="P262" s="31"/>
      <c r="Q262" s="31"/>
      <c r="R262" s="31"/>
      <c r="S262" s="31" t="s">
        <v>421</v>
      </c>
      <c r="T262" s="39"/>
    </row>
    <row r="263" spans="1:20" ht="15.75" customHeight="1" x14ac:dyDescent="0.2">
      <c r="A263" s="31"/>
      <c r="B263" s="35" t="s">
        <v>471</v>
      </c>
      <c r="C263" s="31" t="s">
        <v>423</v>
      </c>
      <c r="D263" s="31" t="s">
        <v>434</v>
      </c>
      <c r="E263" s="31" t="s">
        <v>28</v>
      </c>
      <c r="F263" s="31" t="s">
        <v>28</v>
      </c>
      <c r="G263" s="36">
        <v>44965</v>
      </c>
      <c r="H263" s="36">
        <v>44965</v>
      </c>
      <c r="I263" s="31" t="s">
        <v>29</v>
      </c>
      <c r="J263" s="31" t="s">
        <v>365</v>
      </c>
      <c r="K263" s="37">
        <f t="shared" si="26"/>
        <v>48000</v>
      </c>
      <c r="L263" s="38">
        <v>48000</v>
      </c>
      <c r="M263" s="38"/>
      <c r="N263" s="31" t="s">
        <v>469</v>
      </c>
      <c r="O263" s="39"/>
      <c r="P263" s="31"/>
      <c r="Q263" s="31"/>
      <c r="R263" s="31"/>
      <c r="S263" s="31" t="s">
        <v>421</v>
      </c>
      <c r="T263" s="39"/>
    </row>
    <row r="264" spans="1:20" ht="15.75" customHeight="1" x14ac:dyDescent="0.2">
      <c r="A264" s="31"/>
      <c r="B264" s="35" t="s">
        <v>472</v>
      </c>
      <c r="C264" s="31" t="s">
        <v>423</v>
      </c>
      <c r="D264" s="31" t="s">
        <v>27</v>
      </c>
      <c r="E264" s="36">
        <v>44928</v>
      </c>
      <c r="F264" s="31" t="s">
        <v>28</v>
      </c>
      <c r="G264" s="36">
        <v>44965</v>
      </c>
      <c r="H264" s="36">
        <v>44965</v>
      </c>
      <c r="I264" s="31" t="s">
        <v>29</v>
      </c>
      <c r="J264" s="31" t="s">
        <v>365</v>
      </c>
      <c r="K264" s="37">
        <f t="shared" si="26"/>
        <v>27600</v>
      </c>
      <c r="L264" s="38">
        <v>27600</v>
      </c>
      <c r="M264" s="38"/>
      <c r="N264" s="31" t="s">
        <v>469</v>
      </c>
      <c r="O264" s="39"/>
      <c r="P264" s="31"/>
      <c r="Q264" s="31"/>
      <c r="R264" s="31"/>
      <c r="S264" s="31" t="s">
        <v>421</v>
      </c>
      <c r="T264" s="39"/>
    </row>
    <row r="265" spans="1:20" ht="15.75" customHeight="1" x14ac:dyDescent="0.2">
      <c r="A265" s="31"/>
      <c r="B265" s="35" t="s">
        <v>473</v>
      </c>
      <c r="C265" s="31" t="s">
        <v>423</v>
      </c>
      <c r="D265" s="31" t="s">
        <v>434</v>
      </c>
      <c r="E265" s="31" t="s">
        <v>28</v>
      </c>
      <c r="F265" s="31" t="s">
        <v>28</v>
      </c>
      <c r="G265" s="36">
        <v>44965</v>
      </c>
      <c r="H265" s="36">
        <v>44965</v>
      </c>
      <c r="I265" s="31" t="s">
        <v>29</v>
      </c>
      <c r="J265" s="31" t="s">
        <v>365</v>
      </c>
      <c r="K265" s="37">
        <f t="shared" si="26"/>
        <v>373206</v>
      </c>
      <c r="L265" s="38">
        <v>373206</v>
      </c>
      <c r="M265" s="38"/>
      <c r="N265" s="31" t="s">
        <v>469</v>
      </c>
      <c r="O265" s="39"/>
      <c r="P265" s="31"/>
      <c r="Q265" s="31"/>
      <c r="R265" s="31"/>
      <c r="S265" s="31" t="s">
        <v>421</v>
      </c>
      <c r="T265" s="39"/>
    </row>
    <row r="266" spans="1:20" ht="15.75" customHeight="1" x14ac:dyDescent="0.2">
      <c r="A266" s="31"/>
      <c r="B266" s="35" t="s">
        <v>474</v>
      </c>
      <c r="C266" s="31" t="s">
        <v>423</v>
      </c>
      <c r="D266" s="31" t="s">
        <v>434</v>
      </c>
      <c r="E266" s="31" t="s">
        <v>28</v>
      </c>
      <c r="F266" s="31" t="s">
        <v>28</v>
      </c>
      <c r="G266" s="36">
        <v>44965</v>
      </c>
      <c r="H266" s="36">
        <v>44965</v>
      </c>
      <c r="I266" s="31" t="s">
        <v>29</v>
      </c>
      <c r="J266" s="31" t="s">
        <v>365</v>
      </c>
      <c r="K266" s="37">
        <f t="shared" si="26"/>
        <v>30000</v>
      </c>
      <c r="L266" s="38">
        <v>30000</v>
      </c>
      <c r="M266" s="38"/>
      <c r="N266" s="31" t="s">
        <v>469</v>
      </c>
      <c r="O266" s="39"/>
      <c r="P266" s="31"/>
      <c r="Q266" s="31"/>
      <c r="R266" s="31"/>
      <c r="S266" s="31" t="s">
        <v>421</v>
      </c>
      <c r="T266" s="39"/>
    </row>
    <row r="267" spans="1:20" ht="15.75" customHeight="1" x14ac:dyDescent="0.2">
      <c r="A267" s="31"/>
      <c r="B267" s="35" t="s">
        <v>475</v>
      </c>
      <c r="C267" s="31" t="s">
        <v>423</v>
      </c>
      <c r="D267" s="31" t="s">
        <v>434</v>
      </c>
      <c r="E267" s="31" t="s">
        <v>28</v>
      </c>
      <c r="F267" s="31" t="s">
        <v>28</v>
      </c>
      <c r="G267" s="36">
        <v>44965</v>
      </c>
      <c r="H267" s="36">
        <v>44965</v>
      </c>
      <c r="I267" s="31" t="s">
        <v>29</v>
      </c>
      <c r="J267" s="31" t="s">
        <v>365</v>
      </c>
      <c r="K267" s="37">
        <f t="shared" si="26"/>
        <v>30000</v>
      </c>
      <c r="L267" s="38">
        <v>30000</v>
      </c>
      <c r="M267" s="38"/>
      <c r="N267" s="31" t="s">
        <v>469</v>
      </c>
      <c r="O267" s="39"/>
      <c r="P267" s="31"/>
      <c r="Q267" s="31"/>
      <c r="R267" s="31"/>
      <c r="S267" s="31" t="s">
        <v>421</v>
      </c>
      <c r="T267" s="39"/>
    </row>
    <row r="268" spans="1:20" ht="15.75" customHeight="1" x14ac:dyDescent="0.2">
      <c r="A268" s="31"/>
      <c r="B268" s="35" t="s">
        <v>476</v>
      </c>
      <c r="C268" s="31" t="s">
        <v>423</v>
      </c>
      <c r="D268" s="31" t="s">
        <v>27</v>
      </c>
      <c r="E268" s="36">
        <v>44928</v>
      </c>
      <c r="F268" s="31" t="s">
        <v>28</v>
      </c>
      <c r="G268" s="36">
        <v>44965</v>
      </c>
      <c r="H268" s="36">
        <v>44965</v>
      </c>
      <c r="I268" s="31" t="s">
        <v>29</v>
      </c>
      <c r="J268" s="31" t="s">
        <v>365</v>
      </c>
      <c r="K268" s="37">
        <f t="shared" si="26"/>
        <v>319025</v>
      </c>
      <c r="L268" s="38">
        <v>319025</v>
      </c>
      <c r="M268" s="38"/>
      <c r="N268" s="31" t="s">
        <v>469</v>
      </c>
      <c r="O268" s="39"/>
      <c r="P268" s="31"/>
      <c r="Q268" s="31"/>
      <c r="R268" s="31"/>
      <c r="S268" s="31" t="s">
        <v>421</v>
      </c>
      <c r="T268" s="39"/>
    </row>
    <row r="269" spans="1:20" ht="15.75" customHeight="1" x14ac:dyDescent="0.2">
      <c r="A269" s="31"/>
      <c r="B269" s="43" t="s">
        <v>477</v>
      </c>
      <c r="C269" s="31" t="s">
        <v>423</v>
      </c>
      <c r="D269" s="31" t="s">
        <v>27</v>
      </c>
      <c r="E269" s="36">
        <v>44928</v>
      </c>
      <c r="F269" s="31" t="s">
        <v>28</v>
      </c>
      <c r="G269" s="36">
        <v>44965</v>
      </c>
      <c r="H269" s="36">
        <v>44965</v>
      </c>
      <c r="I269" s="31" t="s">
        <v>29</v>
      </c>
      <c r="J269" s="31" t="s">
        <v>365</v>
      </c>
      <c r="K269" s="37">
        <f t="shared" si="26"/>
        <v>32500</v>
      </c>
      <c r="L269" s="38">
        <v>32500</v>
      </c>
      <c r="M269" s="38"/>
      <c r="N269" s="31" t="s">
        <v>469</v>
      </c>
      <c r="O269" s="39"/>
      <c r="P269" s="31"/>
      <c r="Q269" s="31"/>
      <c r="R269" s="31"/>
      <c r="S269" s="31" t="s">
        <v>421</v>
      </c>
      <c r="T269" s="39"/>
    </row>
    <row r="270" spans="1:20" ht="15.75" customHeight="1" x14ac:dyDescent="0.2">
      <c r="A270" s="31"/>
      <c r="B270" s="43" t="s">
        <v>478</v>
      </c>
      <c r="C270" s="31" t="s">
        <v>423</v>
      </c>
      <c r="D270" s="31" t="s">
        <v>434</v>
      </c>
      <c r="E270" s="31" t="s">
        <v>28</v>
      </c>
      <c r="F270" s="31" t="s">
        <v>28</v>
      </c>
      <c r="G270" s="36">
        <v>44965</v>
      </c>
      <c r="H270" s="36">
        <v>44965</v>
      </c>
      <c r="I270" s="31" t="s">
        <v>29</v>
      </c>
      <c r="J270" s="31" t="s">
        <v>365</v>
      </c>
      <c r="K270" s="37">
        <f t="shared" si="26"/>
        <v>70000</v>
      </c>
      <c r="L270" s="38">
        <v>70000</v>
      </c>
      <c r="M270" s="38"/>
      <c r="N270" s="31" t="s">
        <v>469</v>
      </c>
      <c r="O270" s="39"/>
      <c r="P270" s="31"/>
      <c r="Q270" s="31"/>
      <c r="R270" s="31"/>
      <c r="S270" s="31" t="s">
        <v>421</v>
      </c>
      <c r="T270" s="39"/>
    </row>
    <row r="271" spans="1:20" ht="15.75" customHeight="1" x14ac:dyDescent="0.2">
      <c r="A271" s="31"/>
      <c r="B271" s="35" t="s">
        <v>479</v>
      </c>
      <c r="C271" s="31" t="s">
        <v>362</v>
      </c>
      <c r="D271" s="31" t="s">
        <v>27</v>
      </c>
      <c r="E271" s="31" t="s">
        <v>110</v>
      </c>
      <c r="F271" s="31" t="s">
        <v>110</v>
      </c>
      <c r="G271" s="36">
        <v>44965</v>
      </c>
      <c r="H271" s="36">
        <v>44965</v>
      </c>
      <c r="I271" s="31" t="s">
        <v>29</v>
      </c>
      <c r="J271" s="31" t="s">
        <v>365</v>
      </c>
      <c r="K271" s="37">
        <f t="shared" si="26"/>
        <v>5600</v>
      </c>
      <c r="L271" s="38">
        <v>5600</v>
      </c>
      <c r="M271" s="38"/>
      <c r="N271" s="31" t="s">
        <v>480</v>
      </c>
      <c r="O271" s="39"/>
      <c r="P271" s="31"/>
      <c r="Q271" s="31"/>
      <c r="R271" s="31"/>
      <c r="S271" s="31" t="s">
        <v>421</v>
      </c>
      <c r="T271" s="39"/>
    </row>
    <row r="272" spans="1:20" ht="15.75" customHeight="1" x14ac:dyDescent="0.2">
      <c r="A272" s="31"/>
      <c r="B272" s="35" t="s">
        <v>481</v>
      </c>
      <c r="C272" s="31" t="s">
        <v>444</v>
      </c>
      <c r="D272" s="31" t="s">
        <v>434</v>
      </c>
      <c r="E272" s="31" t="s">
        <v>28</v>
      </c>
      <c r="F272" s="31" t="s">
        <v>110</v>
      </c>
      <c r="G272" s="36">
        <v>44992</v>
      </c>
      <c r="H272" s="36">
        <v>44992</v>
      </c>
      <c r="I272" s="31" t="s">
        <v>29</v>
      </c>
      <c r="J272" s="31" t="s">
        <v>365</v>
      </c>
      <c r="K272" s="37">
        <f t="shared" si="26"/>
        <v>4000</v>
      </c>
      <c r="L272" s="38">
        <v>4000</v>
      </c>
      <c r="M272" s="38"/>
      <c r="N272" s="31" t="s">
        <v>482</v>
      </c>
      <c r="O272" s="39"/>
      <c r="P272" s="40"/>
      <c r="Q272" s="31"/>
      <c r="R272" s="31"/>
      <c r="S272" s="41"/>
      <c r="T272" s="39"/>
    </row>
    <row r="273" spans="1:20" ht="15.75" customHeight="1" x14ac:dyDescent="0.2">
      <c r="A273" s="31"/>
      <c r="B273" s="35" t="s">
        <v>483</v>
      </c>
      <c r="C273" s="31" t="s">
        <v>416</v>
      </c>
      <c r="D273" s="31" t="s">
        <v>27</v>
      </c>
      <c r="E273" s="36">
        <v>44965</v>
      </c>
      <c r="F273" s="31" t="s">
        <v>28</v>
      </c>
      <c r="G273" s="36">
        <v>44965</v>
      </c>
      <c r="H273" s="36">
        <v>44965</v>
      </c>
      <c r="I273" s="31" t="s">
        <v>29</v>
      </c>
      <c r="J273" s="31" t="s">
        <v>365</v>
      </c>
      <c r="K273" s="37">
        <f t="shared" si="26"/>
        <v>116000</v>
      </c>
      <c r="L273" s="38">
        <v>116000</v>
      </c>
      <c r="M273" s="38"/>
      <c r="N273" s="31" t="s">
        <v>448</v>
      </c>
      <c r="O273" s="39"/>
      <c r="P273" s="31" t="s">
        <v>418</v>
      </c>
      <c r="Q273" s="31" t="s">
        <v>449</v>
      </c>
      <c r="R273" s="31" t="s">
        <v>420</v>
      </c>
      <c r="S273" s="31" t="s">
        <v>421</v>
      </c>
      <c r="T273" s="39"/>
    </row>
    <row r="274" spans="1:20" ht="15.75" customHeight="1" x14ac:dyDescent="0.2">
      <c r="A274" s="31"/>
      <c r="B274" s="35" t="s">
        <v>484</v>
      </c>
      <c r="C274" s="31" t="s">
        <v>444</v>
      </c>
      <c r="D274" s="31" t="s">
        <v>27</v>
      </c>
      <c r="E274" s="36">
        <v>44965</v>
      </c>
      <c r="F274" s="31" t="s">
        <v>110</v>
      </c>
      <c r="G274" s="36">
        <v>44992</v>
      </c>
      <c r="H274" s="36">
        <v>44992</v>
      </c>
      <c r="I274" s="31" t="s">
        <v>29</v>
      </c>
      <c r="J274" s="31" t="s">
        <v>365</v>
      </c>
      <c r="K274" s="37">
        <f t="shared" si="26"/>
        <v>4000</v>
      </c>
      <c r="L274" s="38">
        <v>4000</v>
      </c>
      <c r="M274" s="38"/>
      <c r="N274" s="31" t="s">
        <v>482</v>
      </c>
      <c r="O274" s="39"/>
      <c r="P274" s="31"/>
      <c r="Q274" s="31"/>
      <c r="R274" s="31"/>
      <c r="S274" s="31" t="s">
        <v>421</v>
      </c>
      <c r="T274" s="39"/>
    </row>
    <row r="275" spans="1:20" ht="15.75" customHeight="1" x14ac:dyDescent="0.2">
      <c r="A275" s="31"/>
      <c r="B275" s="35" t="s">
        <v>485</v>
      </c>
      <c r="C275" s="31" t="s">
        <v>444</v>
      </c>
      <c r="D275" s="31" t="s">
        <v>27</v>
      </c>
      <c r="E275" s="36">
        <v>44965</v>
      </c>
      <c r="F275" s="31" t="s">
        <v>110</v>
      </c>
      <c r="G275" s="36">
        <v>44992</v>
      </c>
      <c r="H275" s="36">
        <v>44992</v>
      </c>
      <c r="I275" s="31" t="s">
        <v>29</v>
      </c>
      <c r="J275" s="31" t="s">
        <v>365</v>
      </c>
      <c r="K275" s="37">
        <f t="shared" si="26"/>
        <v>19000</v>
      </c>
      <c r="L275" s="38">
        <v>19000</v>
      </c>
      <c r="M275" s="38"/>
      <c r="N275" s="31" t="s">
        <v>486</v>
      </c>
      <c r="O275" s="39"/>
      <c r="P275" s="31"/>
      <c r="Q275" s="31"/>
      <c r="R275" s="31"/>
      <c r="S275" s="31" t="s">
        <v>421</v>
      </c>
      <c r="T275" s="39"/>
    </row>
    <row r="276" spans="1:20" ht="15.75" customHeight="1" x14ac:dyDescent="0.2">
      <c r="A276" s="31"/>
      <c r="B276" s="35" t="s">
        <v>487</v>
      </c>
      <c r="C276" s="31" t="s">
        <v>444</v>
      </c>
      <c r="D276" s="31" t="s">
        <v>27</v>
      </c>
      <c r="E276" s="36">
        <v>44965</v>
      </c>
      <c r="F276" s="31" t="s">
        <v>110</v>
      </c>
      <c r="G276" s="36">
        <v>44992</v>
      </c>
      <c r="H276" s="36">
        <v>44992</v>
      </c>
      <c r="I276" s="31" t="s">
        <v>29</v>
      </c>
      <c r="J276" s="31" t="s">
        <v>365</v>
      </c>
      <c r="K276" s="37">
        <f t="shared" si="26"/>
        <v>41830</v>
      </c>
      <c r="L276" s="38">
        <v>41830</v>
      </c>
      <c r="M276" s="38"/>
      <c r="N276" s="31" t="s">
        <v>488</v>
      </c>
      <c r="O276" s="39"/>
      <c r="P276" s="31"/>
      <c r="Q276" s="31"/>
      <c r="R276" s="31"/>
      <c r="S276" s="31" t="s">
        <v>421</v>
      </c>
      <c r="T276" s="39"/>
    </row>
    <row r="277" spans="1:20" ht="15.75" customHeight="1" x14ac:dyDescent="0.2">
      <c r="A277" s="31"/>
      <c r="B277" s="43" t="s">
        <v>489</v>
      </c>
      <c r="C277" s="31" t="s">
        <v>423</v>
      </c>
      <c r="D277" s="31" t="s">
        <v>27</v>
      </c>
      <c r="E277" s="31" t="s">
        <v>28</v>
      </c>
      <c r="F277" s="31" t="s">
        <v>28</v>
      </c>
      <c r="G277" s="36">
        <v>44965</v>
      </c>
      <c r="H277" s="36">
        <v>44965</v>
      </c>
      <c r="I277" s="31" t="s">
        <v>29</v>
      </c>
      <c r="J277" s="31" t="s">
        <v>365</v>
      </c>
      <c r="K277" s="37">
        <f t="shared" si="26"/>
        <v>43500</v>
      </c>
      <c r="L277" s="38">
        <v>43500</v>
      </c>
      <c r="M277" s="38"/>
      <c r="N277" s="31" t="s">
        <v>490</v>
      </c>
      <c r="O277" s="39"/>
      <c r="P277" s="31" t="s">
        <v>418</v>
      </c>
      <c r="Q277" s="31" t="s">
        <v>453</v>
      </c>
      <c r="R277" s="31" t="s">
        <v>420</v>
      </c>
      <c r="S277" s="31" t="s">
        <v>421</v>
      </c>
      <c r="T277" s="39"/>
    </row>
    <row r="278" spans="1:20" ht="15.75" customHeight="1" x14ac:dyDescent="0.2">
      <c r="A278" s="31"/>
      <c r="B278" s="35" t="s">
        <v>491</v>
      </c>
      <c r="C278" s="31" t="s">
        <v>362</v>
      </c>
      <c r="D278" s="31" t="s">
        <v>434</v>
      </c>
      <c r="E278" s="31" t="s">
        <v>28</v>
      </c>
      <c r="F278" s="31" t="s">
        <v>28</v>
      </c>
      <c r="G278" s="36">
        <v>44965</v>
      </c>
      <c r="H278" s="36">
        <v>44965</v>
      </c>
      <c r="I278" s="31" t="s">
        <v>29</v>
      </c>
      <c r="J278" s="31" t="s">
        <v>365</v>
      </c>
      <c r="K278" s="37">
        <f t="shared" si="26"/>
        <v>54000</v>
      </c>
      <c r="L278" s="38">
        <v>54000</v>
      </c>
      <c r="M278" s="38"/>
      <c r="N278" s="31" t="s">
        <v>492</v>
      </c>
      <c r="O278" s="39"/>
      <c r="P278" s="31" t="s">
        <v>418</v>
      </c>
      <c r="Q278" s="31" t="s">
        <v>453</v>
      </c>
      <c r="R278" s="31" t="s">
        <v>420</v>
      </c>
      <c r="S278" s="31" t="s">
        <v>421</v>
      </c>
      <c r="T278" s="39"/>
    </row>
    <row r="279" spans="1:20" ht="15.75" customHeight="1" x14ac:dyDescent="0.2">
      <c r="A279" s="31"/>
      <c r="B279" s="35" t="s">
        <v>493</v>
      </c>
      <c r="C279" s="31" t="s">
        <v>444</v>
      </c>
      <c r="D279" s="31" t="s">
        <v>27</v>
      </c>
      <c r="E279" s="36">
        <v>44965</v>
      </c>
      <c r="F279" s="31" t="s">
        <v>28</v>
      </c>
      <c r="G279" s="36">
        <v>44992</v>
      </c>
      <c r="H279" s="36">
        <v>44992</v>
      </c>
      <c r="I279" s="31" t="s">
        <v>29</v>
      </c>
      <c r="J279" s="31" t="s">
        <v>365</v>
      </c>
      <c r="K279" s="37">
        <f t="shared" si="26"/>
        <v>106000</v>
      </c>
      <c r="L279" s="38">
        <v>106000</v>
      </c>
      <c r="M279" s="38"/>
      <c r="N279" s="31" t="s">
        <v>445</v>
      </c>
      <c r="O279" s="39"/>
      <c r="P279" s="31"/>
      <c r="Q279" s="31"/>
      <c r="R279" s="31"/>
      <c r="S279" s="31" t="s">
        <v>421</v>
      </c>
      <c r="T279" s="39"/>
    </row>
    <row r="280" spans="1:20" ht="15.75" customHeight="1" x14ac:dyDescent="0.2">
      <c r="A280" s="31"/>
      <c r="B280" s="43" t="s">
        <v>494</v>
      </c>
      <c r="C280" s="31" t="s">
        <v>444</v>
      </c>
      <c r="D280" s="31" t="s">
        <v>434</v>
      </c>
      <c r="E280" s="31" t="s">
        <v>28</v>
      </c>
      <c r="F280" s="31" t="s">
        <v>28</v>
      </c>
      <c r="G280" s="36">
        <v>44992</v>
      </c>
      <c r="H280" s="36">
        <v>44992</v>
      </c>
      <c r="I280" s="31" t="s">
        <v>29</v>
      </c>
      <c r="J280" s="31" t="s">
        <v>365</v>
      </c>
      <c r="K280" s="37">
        <f t="shared" si="26"/>
        <v>76000</v>
      </c>
      <c r="L280" s="38">
        <v>76000</v>
      </c>
      <c r="M280" s="38"/>
      <c r="N280" s="31" t="s">
        <v>495</v>
      </c>
      <c r="O280" s="39"/>
      <c r="P280" s="31"/>
      <c r="Q280" s="31"/>
      <c r="R280" s="31"/>
      <c r="S280" s="31" t="s">
        <v>421</v>
      </c>
      <c r="T280" s="39"/>
    </row>
    <row r="281" spans="1:20" ht="15.75" customHeight="1" x14ac:dyDescent="0.2">
      <c r="A281" s="31"/>
      <c r="B281" s="35" t="s">
        <v>496</v>
      </c>
      <c r="C281" s="31" t="s">
        <v>444</v>
      </c>
      <c r="D281" s="31" t="s">
        <v>434</v>
      </c>
      <c r="E281" s="31" t="s">
        <v>28</v>
      </c>
      <c r="F281" s="31" t="s">
        <v>28</v>
      </c>
      <c r="G281" s="36">
        <v>44992</v>
      </c>
      <c r="H281" s="36">
        <v>44992</v>
      </c>
      <c r="I281" s="31" t="s">
        <v>29</v>
      </c>
      <c r="J281" s="31" t="s">
        <v>365</v>
      </c>
      <c r="K281" s="37">
        <f t="shared" si="26"/>
        <v>65000</v>
      </c>
      <c r="L281" s="38">
        <v>65000</v>
      </c>
      <c r="M281" s="38"/>
      <c r="N281" s="31" t="s">
        <v>497</v>
      </c>
      <c r="O281" s="39"/>
      <c r="P281" s="31"/>
      <c r="Q281" s="31"/>
      <c r="R281" s="31"/>
      <c r="S281" s="31" t="s">
        <v>421</v>
      </c>
      <c r="T281" s="39"/>
    </row>
    <row r="282" spans="1:20" ht="15.75" customHeight="1" x14ac:dyDescent="0.2">
      <c r="A282" s="31"/>
      <c r="B282" s="43" t="s">
        <v>498</v>
      </c>
      <c r="C282" s="31" t="s">
        <v>444</v>
      </c>
      <c r="D282" s="31" t="s">
        <v>434</v>
      </c>
      <c r="E282" s="31" t="s">
        <v>28</v>
      </c>
      <c r="F282" s="31" t="s">
        <v>28</v>
      </c>
      <c r="G282" s="36">
        <v>44992</v>
      </c>
      <c r="H282" s="36">
        <v>44992</v>
      </c>
      <c r="I282" s="31" t="s">
        <v>29</v>
      </c>
      <c r="J282" s="31" t="s">
        <v>365</v>
      </c>
      <c r="K282" s="37">
        <f t="shared" si="26"/>
        <v>59000</v>
      </c>
      <c r="L282" s="38">
        <v>59000</v>
      </c>
      <c r="M282" s="38"/>
      <c r="N282" s="31" t="s">
        <v>499</v>
      </c>
      <c r="O282" s="39"/>
      <c r="P282" s="31"/>
      <c r="Q282" s="31"/>
      <c r="R282" s="31"/>
      <c r="S282" s="31" t="s">
        <v>421</v>
      </c>
      <c r="T282" s="39"/>
    </row>
    <row r="283" spans="1:20" ht="15.75" customHeight="1" x14ac:dyDescent="0.2">
      <c r="A283" s="31"/>
      <c r="B283" s="43" t="s">
        <v>500</v>
      </c>
      <c r="C283" s="31" t="s">
        <v>501</v>
      </c>
      <c r="D283" s="31" t="s">
        <v>27</v>
      </c>
      <c r="E283" s="36">
        <v>44992</v>
      </c>
      <c r="F283" s="31" t="s">
        <v>28</v>
      </c>
      <c r="G283" s="36">
        <v>44992</v>
      </c>
      <c r="H283" s="36">
        <v>44992</v>
      </c>
      <c r="I283" s="31" t="s">
        <v>29</v>
      </c>
      <c r="J283" s="31" t="s">
        <v>365</v>
      </c>
      <c r="K283" s="37">
        <f t="shared" si="26"/>
        <v>447920</v>
      </c>
      <c r="L283" s="38">
        <v>447920</v>
      </c>
      <c r="M283" s="38"/>
      <c r="N283" s="31" t="s">
        <v>502</v>
      </c>
      <c r="O283" s="39"/>
      <c r="P283" s="31"/>
      <c r="Q283" s="31"/>
      <c r="R283" s="31"/>
      <c r="S283" s="31" t="s">
        <v>421</v>
      </c>
      <c r="T283" s="39"/>
    </row>
    <row r="284" spans="1:20" ht="15.75" customHeight="1" x14ac:dyDescent="0.2">
      <c r="A284" s="31"/>
      <c r="B284" s="43" t="s">
        <v>503</v>
      </c>
      <c r="C284" s="31" t="s">
        <v>501</v>
      </c>
      <c r="D284" s="31" t="s">
        <v>27</v>
      </c>
      <c r="E284" s="36">
        <v>44992</v>
      </c>
      <c r="F284" s="31" t="s">
        <v>28</v>
      </c>
      <c r="G284" s="36">
        <v>45030</v>
      </c>
      <c r="H284" s="36">
        <v>45030</v>
      </c>
      <c r="I284" s="31" t="s">
        <v>29</v>
      </c>
      <c r="J284" s="31" t="s">
        <v>365</v>
      </c>
      <c r="K284" s="37">
        <f t="shared" si="26"/>
        <v>274606</v>
      </c>
      <c r="L284" s="38">
        <v>274606</v>
      </c>
      <c r="M284" s="38"/>
      <c r="N284" s="31" t="s">
        <v>504</v>
      </c>
      <c r="O284" s="39"/>
      <c r="P284" s="31"/>
      <c r="Q284" s="31"/>
      <c r="R284" s="31"/>
      <c r="S284" s="31" t="s">
        <v>421</v>
      </c>
      <c r="T284" s="39"/>
    </row>
    <row r="285" spans="1:20" ht="15.75" customHeight="1" x14ac:dyDescent="0.2">
      <c r="A285" s="31"/>
      <c r="B285" s="43" t="s">
        <v>505</v>
      </c>
      <c r="C285" s="31" t="s">
        <v>506</v>
      </c>
      <c r="D285" s="31" t="s">
        <v>27</v>
      </c>
      <c r="E285" s="36">
        <v>44992</v>
      </c>
      <c r="F285" s="31" t="s">
        <v>28</v>
      </c>
      <c r="G285" s="36">
        <v>45028</v>
      </c>
      <c r="H285" s="36">
        <v>45028</v>
      </c>
      <c r="I285" s="31" t="s">
        <v>29</v>
      </c>
      <c r="J285" s="31" t="s">
        <v>365</v>
      </c>
      <c r="K285" s="37">
        <f t="shared" si="26"/>
        <v>59800</v>
      </c>
      <c r="L285" s="38">
        <v>59800</v>
      </c>
      <c r="M285" s="38"/>
      <c r="N285" s="31" t="s">
        <v>469</v>
      </c>
      <c r="O285" s="39"/>
      <c r="P285" s="31"/>
      <c r="Q285" s="31"/>
      <c r="R285" s="31"/>
      <c r="S285" s="31" t="s">
        <v>421</v>
      </c>
      <c r="T285" s="39"/>
    </row>
    <row r="286" spans="1:20" ht="15.75" customHeight="1" x14ac:dyDescent="0.2">
      <c r="A286" s="31"/>
      <c r="B286" s="43" t="s">
        <v>507</v>
      </c>
      <c r="C286" s="31" t="s">
        <v>506</v>
      </c>
      <c r="D286" s="31" t="s">
        <v>27</v>
      </c>
      <c r="E286" s="36">
        <v>44992</v>
      </c>
      <c r="F286" s="31" t="s">
        <v>110</v>
      </c>
      <c r="G286" s="36">
        <v>45028</v>
      </c>
      <c r="H286" s="36">
        <v>45028</v>
      </c>
      <c r="I286" s="31" t="s">
        <v>29</v>
      </c>
      <c r="J286" s="31" t="s">
        <v>365</v>
      </c>
      <c r="K286" s="37">
        <f t="shared" si="26"/>
        <v>12000</v>
      </c>
      <c r="L286" s="38">
        <v>12000</v>
      </c>
      <c r="M286" s="38"/>
      <c r="N286" s="31" t="s">
        <v>490</v>
      </c>
      <c r="O286" s="39"/>
      <c r="P286" s="31"/>
      <c r="Q286" s="31"/>
      <c r="R286" s="31"/>
      <c r="S286" s="31" t="s">
        <v>421</v>
      </c>
      <c r="T286" s="39"/>
    </row>
    <row r="287" spans="1:20" ht="15.75" customHeight="1" x14ac:dyDescent="0.2">
      <c r="A287" s="31"/>
      <c r="B287" s="35" t="s">
        <v>508</v>
      </c>
      <c r="C287" s="31" t="s">
        <v>444</v>
      </c>
      <c r="D287" s="31" t="s">
        <v>27</v>
      </c>
      <c r="E287" s="31" t="s">
        <v>28</v>
      </c>
      <c r="F287" s="31" t="s">
        <v>28</v>
      </c>
      <c r="G287" s="36">
        <v>44992</v>
      </c>
      <c r="H287" s="36">
        <v>44992</v>
      </c>
      <c r="I287" s="31" t="s">
        <v>29</v>
      </c>
      <c r="J287" s="31" t="s">
        <v>365</v>
      </c>
      <c r="K287" s="37">
        <f t="shared" si="26"/>
        <v>29000</v>
      </c>
      <c r="L287" s="38">
        <v>29000</v>
      </c>
      <c r="M287" s="38"/>
      <c r="N287" s="31" t="s">
        <v>509</v>
      </c>
      <c r="O287" s="39"/>
      <c r="P287" s="31"/>
      <c r="Q287" s="31"/>
      <c r="R287" s="31"/>
      <c r="S287" s="31" t="s">
        <v>421</v>
      </c>
      <c r="T287" s="39"/>
    </row>
    <row r="288" spans="1:20" ht="15.75" customHeight="1" x14ac:dyDescent="0.2">
      <c r="A288" s="31"/>
      <c r="B288" s="43" t="s">
        <v>510</v>
      </c>
      <c r="C288" s="31" t="s">
        <v>501</v>
      </c>
      <c r="D288" s="31" t="s">
        <v>27</v>
      </c>
      <c r="E288" s="36">
        <v>45030</v>
      </c>
      <c r="F288" s="31" t="s">
        <v>28</v>
      </c>
      <c r="G288" s="36">
        <v>45062</v>
      </c>
      <c r="H288" s="36">
        <v>45062</v>
      </c>
      <c r="I288" s="31" t="s">
        <v>29</v>
      </c>
      <c r="J288" s="31" t="s">
        <v>365</v>
      </c>
      <c r="K288" s="37">
        <f t="shared" si="26"/>
        <v>380900</v>
      </c>
      <c r="L288" s="38">
        <v>380900</v>
      </c>
      <c r="M288" s="38"/>
      <c r="N288" s="31" t="s">
        <v>424</v>
      </c>
      <c r="O288" s="39"/>
      <c r="P288" s="31"/>
      <c r="Q288" s="31"/>
      <c r="R288" s="31"/>
      <c r="S288" s="31" t="s">
        <v>421</v>
      </c>
      <c r="T288" s="39"/>
    </row>
    <row r="289" spans="1:20" ht="15.75" customHeight="1" x14ac:dyDescent="0.2">
      <c r="A289" s="31"/>
      <c r="B289" s="35" t="s">
        <v>511</v>
      </c>
      <c r="C289" s="31" t="s">
        <v>416</v>
      </c>
      <c r="D289" s="31" t="s">
        <v>27</v>
      </c>
      <c r="E289" s="36">
        <v>45030</v>
      </c>
      <c r="F289" s="31" t="s">
        <v>28</v>
      </c>
      <c r="G289" s="36">
        <v>45062</v>
      </c>
      <c r="H289" s="36">
        <v>45062</v>
      </c>
      <c r="I289" s="31" t="s">
        <v>29</v>
      </c>
      <c r="J289" s="31" t="s">
        <v>365</v>
      </c>
      <c r="K289" s="37">
        <f t="shared" si="26"/>
        <v>84950</v>
      </c>
      <c r="L289" s="38">
        <v>84950</v>
      </c>
      <c r="M289" s="38"/>
      <c r="N289" s="31" t="s">
        <v>448</v>
      </c>
      <c r="O289" s="39"/>
      <c r="P289" s="31"/>
      <c r="Q289" s="31"/>
      <c r="R289" s="31"/>
      <c r="S289" s="31" t="s">
        <v>421</v>
      </c>
      <c r="T289" s="39"/>
    </row>
    <row r="290" spans="1:20" ht="15.75" customHeight="1" x14ac:dyDescent="0.2">
      <c r="A290" s="31"/>
      <c r="B290" s="43" t="s">
        <v>512</v>
      </c>
      <c r="C290" s="31" t="s">
        <v>416</v>
      </c>
      <c r="D290" s="31" t="s">
        <v>27</v>
      </c>
      <c r="E290" s="36">
        <v>45030</v>
      </c>
      <c r="F290" s="31" t="s">
        <v>28</v>
      </c>
      <c r="G290" s="36">
        <v>45062</v>
      </c>
      <c r="H290" s="36">
        <v>45062</v>
      </c>
      <c r="I290" s="31" t="s">
        <v>29</v>
      </c>
      <c r="J290" s="31" t="s">
        <v>365</v>
      </c>
      <c r="K290" s="37">
        <f t="shared" si="26"/>
        <v>250000</v>
      </c>
      <c r="L290" s="38">
        <v>250000</v>
      </c>
      <c r="M290" s="38"/>
      <c r="N290" s="31" t="s">
        <v>448</v>
      </c>
      <c r="O290" s="39"/>
      <c r="P290" s="31"/>
      <c r="Q290" s="31"/>
      <c r="R290" s="31"/>
      <c r="S290" s="31" t="s">
        <v>421</v>
      </c>
      <c r="T290" s="39"/>
    </row>
    <row r="291" spans="1:20" ht="15.75" customHeight="1" x14ac:dyDescent="0.2">
      <c r="A291" s="31"/>
      <c r="B291" s="35" t="s">
        <v>513</v>
      </c>
      <c r="C291" s="31" t="s">
        <v>506</v>
      </c>
      <c r="D291" s="31" t="s">
        <v>27</v>
      </c>
      <c r="E291" s="31" t="s">
        <v>28</v>
      </c>
      <c r="F291" s="31" t="s">
        <v>28</v>
      </c>
      <c r="G291" s="36">
        <v>45062</v>
      </c>
      <c r="H291" s="36">
        <v>45062</v>
      </c>
      <c r="I291" s="31" t="s">
        <v>29</v>
      </c>
      <c r="J291" s="31" t="s">
        <v>365</v>
      </c>
      <c r="K291" s="37">
        <f t="shared" si="26"/>
        <v>8250</v>
      </c>
      <c r="L291" s="38">
        <v>8250</v>
      </c>
      <c r="M291" s="38"/>
      <c r="N291" s="31" t="s">
        <v>514</v>
      </c>
      <c r="O291" s="39"/>
      <c r="P291" s="31"/>
      <c r="Q291" s="31"/>
      <c r="R291" s="31"/>
      <c r="S291" s="31" t="s">
        <v>421</v>
      </c>
      <c r="T291" s="39"/>
    </row>
    <row r="292" spans="1:20" ht="15.75" customHeight="1" x14ac:dyDescent="0.2">
      <c r="A292" s="31"/>
      <c r="B292" s="35" t="s">
        <v>513</v>
      </c>
      <c r="C292" s="31" t="s">
        <v>506</v>
      </c>
      <c r="D292" s="31" t="s">
        <v>27</v>
      </c>
      <c r="E292" s="31" t="s">
        <v>28</v>
      </c>
      <c r="F292" s="31" t="s">
        <v>28</v>
      </c>
      <c r="G292" s="36">
        <v>45062</v>
      </c>
      <c r="H292" s="36">
        <v>45062</v>
      </c>
      <c r="I292" s="31" t="s">
        <v>29</v>
      </c>
      <c r="J292" s="31" t="s">
        <v>365</v>
      </c>
      <c r="K292" s="37">
        <f t="shared" si="26"/>
        <v>8250</v>
      </c>
      <c r="L292" s="38">
        <v>8250</v>
      </c>
      <c r="M292" s="38"/>
      <c r="N292" s="31" t="s">
        <v>514</v>
      </c>
      <c r="O292" s="39"/>
      <c r="P292" s="31"/>
      <c r="Q292" s="31"/>
      <c r="R292" s="31"/>
      <c r="S292" s="31" t="s">
        <v>421</v>
      </c>
      <c r="T292" s="39"/>
    </row>
    <row r="293" spans="1:20" ht="15.75" customHeight="1" x14ac:dyDescent="0.2">
      <c r="A293" s="31"/>
      <c r="B293" s="35" t="s">
        <v>515</v>
      </c>
      <c r="C293" s="31" t="s">
        <v>506</v>
      </c>
      <c r="D293" s="31" t="s">
        <v>434</v>
      </c>
      <c r="E293" s="31" t="s">
        <v>28</v>
      </c>
      <c r="F293" s="31" t="s">
        <v>28</v>
      </c>
      <c r="G293" s="36">
        <v>45062</v>
      </c>
      <c r="H293" s="36">
        <v>45062</v>
      </c>
      <c r="I293" s="31" t="s">
        <v>29</v>
      </c>
      <c r="J293" s="31" t="s">
        <v>365</v>
      </c>
      <c r="K293" s="37">
        <f t="shared" si="26"/>
        <v>153038</v>
      </c>
      <c r="L293" s="38">
        <v>153038</v>
      </c>
      <c r="M293" s="38"/>
      <c r="N293" s="31" t="s">
        <v>424</v>
      </c>
      <c r="O293" s="39"/>
      <c r="P293" s="31"/>
      <c r="Q293" s="31"/>
      <c r="R293" s="31"/>
      <c r="S293" s="31" t="s">
        <v>421</v>
      </c>
      <c r="T293" s="39"/>
    </row>
    <row r="294" spans="1:20" ht="15.75" customHeight="1" x14ac:dyDescent="0.2">
      <c r="A294" s="31"/>
      <c r="B294" s="35" t="s">
        <v>516</v>
      </c>
      <c r="C294" s="31" t="s">
        <v>517</v>
      </c>
      <c r="D294" s="31" t="s">
        <v>27</v>
      </c>
      <c r="E294" s="36">
        <v>45062</v>
      </c>
      <c r="F294" s="31" t="s">
        <v>28</v>
      </c>
      <c r="G294" s="105" t="s">
        <v>518</v>
      </c>
      <c r="H294" s="105" t="s">
        <v>518</v>
      </c>
      <c r="I294" s="31" t="s">
        <v>29</v>
      </c>
      <c r="J294" s="31" t="s">
        <v>365</v>
      </c>
      <c r="K294" s="37">
        <f t="shared" si="26"/>
        <v>60000</v>
      </c>
      <c r="L294" s="38">
        <v>60000</v>
      </c>
      <c r="M294" s="38"/>
      <c r="N294" s="31" t="s">
        <v>445</v>
      </c>
      <c r="O294" s="39"/>
      <c r="P294" s="31"/>
      <c r="Q294" s="31"/>
      <c r="R294" s="31"/>
      <c r="S294" s="31" t="s">
        <v>421</v>
      </c>
      <c r="T294" s="39"/>
    </row>
    <row r="295" spans="1:20" ht="15.75" customHeight="1" x14ac:dyDescent="0.2">
      <c r="A295" s="31"/>
      <c r="B295" s="35" t="s">
        <v>519</v>
      </c>
      <c r="C295" s="31" t="s">
        <v>416</v>
      </c>
      <c r="D295" s="31" t="s">
        <v>27</v>
      </c>
      <c r="E295" s="31" t="s">
        <v>28</v>
      </c>
      <c r="F295" s="31" t="s">
        <v>28</v>
      </c>
      <c r="G295" s="36">
        <v>45062</v>
      </c>
      <c r="H295" s="36">
        <v>45062</v>
      </c>
      <c r="I295" s="31" t="s">
        <v>29</v>
      </c>
      <c r="J295" s="31" t="s">
        <v>365</v>
      </c>
      <c r="K295" s="37">
        <f t="shared" si="26"/>
        <v>27000</v>
      </c>
      <c r="L295" s="38">
        <v>27000</v>
      </c>
      <c r="M295" s="38"/>
      <c r="N295" s="31" t="s">
        <v>448</v>
      </c>
      <c r="O295" s="39"/>
      <c r="P295" s="31"/>
      <c r="Q295" s="31"/>
      <c r="R295" s="31"/>
      <c r="S295" s="31" t="s">
        <v>421</v>
      </c>
      <c r="T295" s="39"/>
    </row>
    <row r="296" spans="1:20" ht="15.75" customHeight="1" x14ac:dyDescent="0.2">
      <c r="A296" s="31"/>
      <c r="B296" s="35" t="s">
        <v>520</v>
      </c>
      <c r="C296" s="31" t="s">
        <v>416</v>
      </c>
      <c r="D296" s="31" t="s">
        <v>27</v>
      </c>
      <c r="E296" s="31" t="s">
        <v>28</v>
      </c>
      <c r="F296" s="31" t="s">
        <v>28</v>
      </c>
      <c r="G296" s="36">
        <v>45062</v>
      </c>
      <c r="H296" s="36">
        <v>45062</v>
      </c>
      <c r="I296" s="31" t="s">
        <v>29</v>
      </c>
      <c r="J296" s="31" t="s">
        <v>365</v>
      </c>
      <c r="K296" s="37">
        <f t="shared" si="26"/>
        <v>30000</v>
      </c>
      <c r="L296" s="38">
        <v>30000</v>
      </c>
      <c r="M296" s="38"/>
      <c r="N296" s="31" t="s">
        <v>448</v>
      </c>
      <c r="O296" s="39"/>
      <c r="P296" s="31"/>
      <c r="Q296" s="31"/>
      <c r="R296" s="31"/>
      <c r="S296" s="31" t="s">
        <v>421</v>
      </c>
      <c r="T296" s="39"/>
    </row>
    <row r="297" spans="1:20" ht="15.75" customHeight="1" x14ac:dyDescent="0.2">
      <c r="A297" s="31"/>
      <c r="B297" s="35" t="s">
        <v>521</v>
      </c>
      <c r="C297" s="31" t="s">
        <v>522</v>
      </c>
      <c r="D297" s="31" t="s">
        <v>27</v>
      </c>
      <c r="E297" s="36">
        <v>45062</v>
      </c>
      <c r="F297" s="31" t="s">
        <v>28</v>
      </c>
      <c r="G297" s="36">
        <v>45092</v>
      </c>
      <c r="H297" s="36">
        <v>45092</v>
      </c>
      <c r="I297" s="31" t="s">
        <v>29</v>
      </c>
      <c r="J297" s="31" t="s">
        <v>365</v>
      </c>
      <c r="K297" s="37">
        <f t="shared" si="26"/>
        <v>108000</v>
      </c>
      <c r="L297" s="38">
        <v>108000</v>
      </c>
      <c r="M297" s="38"/>
      <c r="N297" s="31" t="s">
        <v>523</v>
      </c>
      <c r="O297" s="39"/>
      <c r="P297" s="31"/>
      <c r="Q297" s="31"/>
      <c r="R297" s="31"/>
      <c r="S297" s="31" t="s">
        <v>421</v>
      </c>
      <c r="T297" s="39"/>
    </row>
    <row r="298" spans="1:20" ht="15.75" customHeight="1" x14ac:dyDescent="0.2">
      <c r="A298" s="31"/>
      <c r="B298" s="35" t="s">
        <v>524</v>
      </c>
      <c r="C298" s="31" t="s">
        <v>525</v>
      </c>
      <c r="D298" s="31" t="s">
        <v>27</v>
      </c>
      <c r="E298" s="36">
        <v>45062</v>
      </c>
      <c r="F298" s="31" t="s">
        <v>28</v>
      </c>
      <c r="G298" s="36">
        <v>45092</v>
      </c>
      <c r="H298" s="36">
        <v>45092</v>
      </c>
      <c r="I298" s="31" t="s">
        <v>29</v>
      </c>
      <c r="J298" s="31" t="s">
        <v>365</v>
      </c>
      <c r="K298" s="37">
        <f t="shared" si="26"/>
        <v>999450</v>
      </c>
      <c r="L298" s="38">
        <v>999450</v>
      </c>
      <c r="M298" s="38"/>
      <c r="N298" s="31" t="s">
        <v>526</v>
      </c>
      <c r="O298" s="39"/>
      <c r="P298" s="31"/>
      <c r="Q298" s="31"/>
      <c r="R298" s="31"/>
      <c r="S298" s="31" t="s">
        <v>421</v>
      </c>
      <c r="T298" s="39"/>
    </row>
    <row r="299" spans="1:20" ht="15.75" customHeight="1" x14ac:dyDescent="0.2">
      <c r="A299" s="31"/>
      <c r="B299" s="35" t="s">
        <v>527</v>
      </c>
      <c r="C299" s="31" t="s">
        <v>525</v>
      </c>
      <c r="D299" s="31" t="s">
        <v>27</v>
      </c>
      <c r="E299" s="36">
        <v>45062</v>
      </c>
      <c r="F299" s="31" t="s">
        <v>28</v>
      </c>
      <c r="G299" s="36">
        <v>45092</v>
      </c>
      <c r="H299" s="36">
        <v>45092</v>
      </c>
      <c r="I299" s="31" t="s">
        <v>29</v>
      </c>
      <c r="J299" s="31" t="s">
        <v>365</v>
      </c>
      <c r="K299" s="37">
        <f t="shared" si="26"/>
        <v>30000</v>
      </c>
      <c r="L299" s="38">
        <v>30000</v>
      </c>
      <c r="M299" s="38"/>
      <c r="N299" s="31" t="s">
        <v>528</v>
      </c>
      <c r="O299" s="39"/>
      <c r="P299" s="31"/>
      <c r="Q299" s="31"/>
      <c r="R299" s="31"/>
      <c r="S299" s="31" t="s">
        <v>421</v>
      </c>
      <c r="T299" s="39"/>
    </row>
    <row r="300" spans="1:20" ht="15.75" customHeight="1" x14ac:dyDescent="0.2">
      <c r="A300" s="31"/>
      <c r="B300" s="35" t="s">
        <v>529</v>
      </c>
      <c r="C300" s="31" t="s">
        <v>506</v>
      </c>
      <c r="D300" s="31" t="s">
        <v>27</v>
      </c>
      <c r="E300" s="36">
        <v>45062</v>
      </c>
      <c r="F300" s="31" t="s">
        <v>28</v>
      </c>
      <c r="G300" s="36">
        <v>45092</v>
      </c>
      <c r="H300" s="36">
        <v>45092</v>
      </c>
      <c r="I300" s="31" t="s">
        <v>29</v>
      </c>
      <c r="J300" s="31" t="s">
        <v>365</v>
      </c>
      <c r="K300" s="37">
        <f t="shared" si="26"/>
        <v>67000</v>
      </c>
      <c r="L300" s="38">
        <v>67000</v>
      </c>
      <c r="M300" s="38"/>
      <c r="N300" s="31" t="s">
        <v>424</v>
      </c>
      <c r="O300" s="39"/>
      <c r="P300" s="31"/>
      <c r="Q300" s="31"/>
      <c r="R300" s="31"/>
      <c r="S300" s="31" t="s">
        <v>421</v>
      </c>
      <c r="T300" s="39"/>
    </row>
    <row r="301" spans="1:20" ht="15.75" customHeight="1" x14ac:dyDescent="0.2">
      <c r="A301" s="31"/>
      <c r="B301" s="35" t="s">
        <v>530</v>
      </c>
      <c r="C301" s="31" t="s">
        <v>501</v>
      </c>
      <c r="D301" s="31" t="s">
        <v>27</v>
      </c>
      <c r="E301" s="36">
        <v>45062</v>
      </c>
      <c r="F301" s="31" t="s">
        <v>28</v>
      </c>
      <c r="G301" s="36">
        <v>45062</v>
      </c>
      <c r="H301" s="36">
        <v>45062</v>
      </c>
      <c r="I301" s="31" t="s">
        <v>29</v>
      </c>
      <c r="J301" s="31" t="s">
        <v>365</v>
      </c>
      <c r="K301" s="37">
        <f t="shared" si="26"/>
        <v>292606</v>
      </c>
      <c r="L301" s="38">
        <v>292606</v>
      </c>
      <c r="M301" s="38"/>
      <c r="N301" s="31" t="s">
        <v>531</v>
      </c>
      <c r="O301" s="39"/>
      <c r="P301" s="31"/>
      <c r="Q301" s="31"/>
      <c r="R301" s="31"/>
      <c r="S301" s="31" t="s">
        <v>421</v>
      </c>
      <c r="T301" s="39"/>
    </row>
    <row r="302" spans="1:20" ht="15.75" customHeight="1" x14ac:dyDescent="0.2">
      <c r="A302" s="31"/>
      <c r="B302" s="35" t="s">
        <v>532</v>
      </c>
      <c r="C302" s="31" t="s">
        <v>501</v>
      </c>
      <c r="D302" s="31" t="s">
        <v>27</v>
      </c>
      <c r="E302" s="36">
        <v>45062</v>
      </c>
      <c r="F302" s="31" t="s">
        <v>28</v>
      </c>
      <c r="G302" s="36">
        <v>45062</v>
      </c>
      <c r="H302" s="36">
        <v>45062</v>
      </c>
      <c r="I302" s="31" t="s">
        <v>29</v>
      </c>
      <c r="J302" s="31" t="s">
        <v>365</v>
      </c>
      <c r="K302" s="37">
        <f t="shared" si="26"/>
        <v>56850</v>
      </c>
      <c r="L302" s="38">
        <v>56850</v>
      </c>
      <c r="M302" s="38"/>
      <c r="N302" s="31" t="s">
        <v>533</v>
      </c>
      <c r="O302" s="39"/>
      <c r="P302" s="31"/>
      <c r="Q302" s="31"/>
      <c r="R302" s="31"/>
      <c r="S302" s="31" t="s">
        <v>421</v>
      </c>
      <c r="T302" s="39"/>
    </row>
    <row r="303" spans="1:20" ht="15.75" customHeight="1" x14ac:dyDescent="0.2">
      <c r="A303" s="31"/>
      <c r="B303" s="43" t="s">
        <v>534</v>
      </c>
      <c r="C303" s="31" t="s">
        <v>501</v>
      </c>
      <c r="D303" s="31" t="s">
        <v>27</v>
      </c>
      <c r="E303" s="36">
        <v>45062</v>
      </c>
      <c r="F303" s="31" t="s">
        <v>28</v>
      </c>
      <c r="G303" s="36">
        <v>45062</v>
      </c>
      <c r="H303" s="36">
        <v>45062</v>
      </c>
      <c r="I303" s="31" t="s">
        <v>29</v>
      </c>
      <c r="J303" s="31" t="s">
        <v>365</v>
      </c>
      <c r="K303" s="37">
        <f t="shared" si="26"/>
        <v>52400</v>
      </c>
      <c r="L303" s="38">
        <v>52400</v>
      </c>
      <c r="M303" s="38"/>
      <c r="N303" s="31" t="s">
        <v>535</v>
      </c>
      <c r="O303" s="39"/>
      <c r="P303" s="31"/>
      <c r="Q303" s="31"/>
      <c r="R303" s="31"/>
      <c r="S303" s="31" t="s">
        <v>421</v>
      </c>
      <c r="T303" s="39"/>
    </row>
    <row r="304" spans="1:20" ht="15.75" customHeight="1" x14ac:dyDescent="0.2">
      <c r="A304" s="31"/>
      <c r="B304" s="35" t="s">
        <v>536</v>
      </c>
      <c r="C304" s="31" t="s">
        <v>501</v>
      </c>
      <c r="D304" s="31" t="s">
        <v>27</v>
      </c>
      <c r="E304" s="36">
        <v>45062</v>
      </c>
      <c r="F304" s="31" t="s">
        <v>28</v>
      </c>
      <c r="G304" s="36">
        <v>45062</v>
      </c>
      <c r="H304" s="36">
        <v>45062</v>
      </c>
      <c r="I304" s="31" t="s">
        <v>29</v>
      </c>
      <c r="J304" s="31" t="s">
        <v>365</v>
      </c>
      <c r="K304" s="37">
        <f t="shared" si="26"/>
        <v>50000</v>
      </c>
      <c r="L304" s="38">
        <v>50000</v>
      </c>
      <c r="M304" s="38"/>
      <c r="N304" s="31" t="s">
        <v>537</v>
      </c>
      <c r="O304" s="39"/>
      <c r="P304" s="31"/>
      <c r="Q304" s="31"/>
      <c r="R304" s="31"/>
      <c r="S304" s="31" t="s">
        <v>421</v>
      </c>
      <c r="T304" s="39"/>
    </row>
    <row r="305" spans="1:20" ht="15.75" customHeight="1" x14ac:dyDescent="0.2">
      <c r="A305" s="31"/>
      <c r="B305" s="35" t="s">
        <v>538</v>
      </c>
      <c r="C305" s="31" t="s">
        <v>501</v>
      </c>
      <c r="D305" s="31" t="s">
        <v>27</v>
      </c>
      <c r="E305" s="31" t="s">
        <v>28</v>
      </c>
      <c r="F305" s="31" t="s">
        <v>28</v>
      </c>
      <c r="G305" s="36">
        <v>45062</v>
      </c>
      <c r="H305" s="36">
        <v>45062</v>
      </c>
      <c r="I305" s="31" t="s">
        <v>29</v>
      </c>
      <c r="J305" s="31" t="s">
        <v>365</v>
      </c>
      <c r="K305" s="37">
        <f t="shared" si="26"/>
        <v>35000</v>
      </c>
      <c r="L305" s="38">
        <v>35000</v>
      </c>
      <c r="M305" s="38"/>
      <c r="N305" s="31" t="s">
        <v>539</v>
      </c>
      <c r="O305" s="39"/>
      <c r="P305" s="31"/>
      <c r="Q305" s="31"/>
      <c r="R305" s="31"/>
      <c r="S305" s="31" t="s">
        <v>421</v>
      </c>
      <c r="T305" s="39"/>
    </row>
    <row r="306" spans="1:20" ht="15.75" customHeight="1" x14ac:dyDescent="0.2">
      <c r="A306" s="31"/>
      <c r="B306" s="35" t="s">
        <v>540</v>
      </c>
      <c r="C306" s="31" t="s">
        <v>362</v>
      </c>
      <c r="D306" s="31" t="s">
        <v>434</v>
      </c>
      <c r="E306" s="31" t="s">
        <v>28</v>
      </c>
      <c r="F306" s="31" t="s">
        <v>28</v>
      </c>
      <c r="G306" s="36">
        <v>45047</v>
      </c>
      <c r="H306" s="36">
        <v>45047</v>
      </c>
      <c r="I306" s="31" t="s">
        <v>29</v>
      </c>
      <c r="J306" s="31" t="s">
        <v>365</v>
      </c>
      <c r="K306" s="37">
        <f t="shared" si="26"/>
        <v>40000</v>
      </c>
      <c r="L306" s="38">
        <v>40000</v>
      </c>
      <c r="M306" s="38"/>
      <c r="N306" s="31" t="s">
        <v>541</v>
      </c>
      <c r="O306" s="39"/>
      <c r="P306" s="31" t="s">
        <v>418</v>
      </c>
      <c r="Q306" s="31" t="s">
        <v>453</v>
      </c>
      <c r="R306" s="31" t="s">
        <v>420</v>
      </c>
      <c r="S306" s="31" t="s">
        <v>421</v>
      </c>
      <c r="T306" s="39"/>
    </row>
    <row r="307" spans="1:20" ht="15.75" customHeight="1" x14ac:dyDescent="0.2">
      <c r="A307" s="31"/>
      <c r="B307" s="35" t="s">
        <v>542</v>
      </c>
      <c r="C307" s="31" t="s">
        <v>362</v>
      </c>
      <c r="D307" s="31" t="s">
        <v>27</v>
      </c>
      <c r="E307" s="31" t="s">
        <v>28</v>
      </c>
      <c r="F307" s="31" t="s">
        <v>28</v>
      </c>
      <c r="G307" s="36">
        <v>45047</v>
      </c>
      <c r="H307" s="36">
        <v>45047</v>
      </c>
      <c r="I307" s="31" t="s">
        <v>29</v>
      </c>
      <c r="J307" s="31" t="s">
        <v>365</v>
      </c>
      <c r="K307" s="37">
        <f t="shared" si="26"/>
        <v>29990</v>
      </c>
      <c r="L307" s="38">
        <v>29990</v>
      </c>
      <c r="M307" s="38"/>
      <c r="N307" s="31" t="s">
        <v>492</v>
      </c>
      <c r="O307" s="39"/>
      <c r="P307" s="31" t="s">
        <v>418</v>
      </c>
      <c r="Q307" s="31" t="s">
        <v>453</v>
      </c>
      <c r="R307" s="31" t="s">
        <v>420</v>
      </c>
      <c r="S307" s="31" t="s">
        <v>421</v>
      </c>
      <c r="T307" s="39"/>
    </row>
    <row r="308" spans="1:20" ht="15.75" customHeight="1" x14ac:dyDescent="0.2">
      <c r="A308" s="31"/>
      <c r="B308" s="43" t="s">
        <v>543</v>
      </c>
      <c r="C308" s="31" t="s">
        <v>423</v>
      </c>
      <c r="D308" s="31" t="s">
        <v>434</v>
      </c>
      <c r="E308" s="31" t="s">
        <v>28</v>
      </c>
      <c r="F308" s="31" t="s">
        <v>28</v>
      </c>
      <c r="G308" s="36">
        <v>45099</v>
      </c>
      <c r="H308" s="36">
        <v>45099</v>
      </c>
      <c r="I308" s="31" t="s">
        <v>29</v>
      </c>
      <c r="J308" s="31" t="s">
        <v>365</v>
      </c>
      <c r="K308" s="37">
        <f t="shared" si="26"/>
        <v>323200</v>
      </c>
      <c r="L308" s="38">
        <v>323200</v>
      </c>
      <c r="M308" s="38"/>
      <c r="N308" s="31" t="s">
        <v>544</v>
      </c>
      <c r="O308" s="39"/>
      <c r="P308" s="31"/>
      <c r="Q308" s="31"/>
      <c r="R308" s="31"/>
      <c r="S308" s="31" t="s">
        <v>421</v>
      </c>
      <c r="T308" s="39"/>
    </row>
    <row r="309" spans="1:20" ht="15.75" customHeight="1" x14ac:dyDescent="0.2">
      <c r="A309" s="31"/>
      <c r="B309" s="35" t="s">
        <v>545</v>
      </c>
      <c r="C309" s="31" t="s">
        <v>423</v>
      </c>
      <c r="D309" s="31" t="s">
        <v>434</v>
      </c>
      <c r="E309" s="31" t="s">
        <v>28</v>
      </c>
      <c r="F309" s="31" t="s">
        <v>28</v>
      </c>
      <c r="G309" s="36">
        <v>45099</v>
      </c>
      <c r="H309" s="36">
        <v>45099</v>
      </c>
      <c r="I309" s="31" t="s">
        <v>29</v>
      </c>
      <c r="J309" s="31" t="s">
        <v>365</v>
      </c>
      <c r="K309" s="37">
        <f t="shared" si="26"/>
        <v>103129.44</v>
      </c>
      <c r="L309" s="38">
        <v>103129.44</v>
      </c>
      <c r="M309" s="38"/>
      <c r="N309" s="31" t="s">
        <v>544</v>
      </c>
      <c r="O309" s="39"/>
      <c r="P309" s="31"/>
      <c r="Q309" s="31"/>
      <c r="R309" s="31"/>
      <c r="S309" s="31" t="s">
        <v>421</v>
      </c>
      <c r="T309" s="39"/>
    </row>
    <row r="310" spans="1:20" ht="15.75" customHeight="1" x14ac:dyDescent="0.2">
      <c r="A310" s="31"/>
      <c r="B310" s="35" t="s">
        <v>546</v>
      </c>
      <c r="C310" s="31" t="s">
        <v>423</v>
      </c>
      <c r="D310" s="31" t="s">
        <v>434</v>
      </c>
      <c r="E310" s="31" t="s">
        <v>28</v>
      </c>
      <c r="F310" s="31" t="s">
        <v>28</v>
      </c>
      <c r="G310" s="36">
        <v>45099</v>
      </c>
      <c r="H310" s="36">
        <v>45099</v>
      </c>
      <c r="I310" s="31" t="s">
        <v>29</v>
      </c>
      <c r="J310" s="31" t="s">
        <v>365</v>
      </c>
      <c r="K310" s="37">
        <f t="shared" si="26"/>
        <v>170304</v>
      </c>
      <c r="L310" s="38">
        <v>170304</v>
      </c>
      <c r="M310" s="38"/>
      <c r="N310" s="31" t="s">
        <v>544</v>
      </c>
      <c r="O310" s="39"/>
      <c r="P310" s="31"/>
      <c r="Q310" s="31"/>
      <c r="R310" s="31"/>
      <c r="S310" s="31" t="s">
        <v>421</v>
      </c>
      <c r="T310" s="39"/>
    </row>
    <row r="311" spans="1:20" ht="15.75" customHeight="1" x14ac:dyDescent="0.2">
      <c r="A311" s="31"/>
      <c r="B311" s="46" t="s">
        <v>547</v>
      </c>
      <c r="C311" s="31" t="s">
        <v>501</v>
      </c>
      <c r="D311" s="31" t="s">
        <v>27</v>
      </c>
      <c r="E311" s="36">
        <v>45099</v>
      </c>
      <c r="F311" s="31" t="s">
        <v>28</v>
      </c>
      <c r="G311" s="36">
        <v>45111</v>
      </c>
      <c r="H311" s="36">
        <v>45111</v>
      </c>
      <c r="I311" s="31" t="s">
        <v>29</v>
      </c>
      <c r="J311" s="31" t="s">
        <v>365</v>
      </c>
      <c r="K311" s="37">
        <f t="shared" si="26"/>
        <v>79850</v>
      </c>
      <c r="L311" s="38">
        <v>79850</v>
      </c>
      <c r="M311" s="38"/>
      <c r="N311" s="31" t="s">
        <v>548</v>
      </c>
      <c r="O311" s="39"/>
      <c r="P311" s="31"/>
      <c r="Q311" s="31"/>
      <c r="R311" s="31"/>
      <c r="S311" s="31" t="s">
        <v>421</v>
      </c>
      <c r="T311" s="39"/>
    </row>
    <row r="312" spans="1:20" ht="15.75" customHeight="1" x14ac:dyDescent="0.2">
      <c r="A312" s="50"/>
      <c r="B312" s="106" t="s">
        <v>549</v>
      </c>
      <c r="C312" s="31" t="s">
        <v>362</v>
      </c>
      <c r="D312" s="31" t="s">
        <v>434</v>
      </c>
      <c r="E312" s="31" t="s">
        <v>28</v>
      </c>
      <c r="F312" s="31" t="s">
        <v>28</v>
      </c>
      <c r="G312" s="36">
        <v>45108</v>
      </c>
      <c r="H312" s="36">
        <v>45108</v>
      </c>
      <c r="I312" s="31" t="s">
        <v>29</v>
      </c>
      <c r="J312" s="31" t="s">
        <v>365</v>
      </c>
      <c r="K312" s="37">
        <f t="shared" si="26"/>
        <v>29029</v>
      </c>
      <c r="L312" s="107">
        <v>29029</v>
      </c>
      <c r="M312" s="38"/>
      <c r="N312" s="48" t="s">
        <v>514</v>
      </c>
      <c r="O312" s="39"/>
      <c r="P312" s="40"/>
      <c r="Q312" s="31"/>
      <c r="R312" s="31"/>
      <c r="S312" s="41"/>
      <c r="T312" s="39"/>
    </row>
    <row r="313" spans="1:20" ht="15.75" customHeight="1" x14ac:dyDescent="0.2">
      <c r="A313" s="50"/>
      <c r="B313" s="106" t="s">
        <v>550</v>
      </c>
      <c r="C313" s="31" t="s">
        <v>362</v>
      </c>
      <c r="D313" s="31" t="s">
        <v>434</v>
      </c>
      <c r="E313" s="31" t="s">
        <v>28</v>
      </c>
      <c r="F313" s="31" t="s">
        <v>28</v>
      </c>
      <c r="G313" s="36">
        <v>45108</v>
      </c>
      <c r="H313" s="36">
        <v>45108</v>
      </c>
      <c r="I313" s="31" t="s">
        <v>29</v>
      </c>
      <c r="J313" s="31" t="s">
        <v>365</v>
      </c>
      <c r="K313" s="37">
        <f t="shared" si="26"/>
        <v>111440</v>
      </c>
      <c r="L313" s="107">
        <v>111440</v>
      </c>
      <c r="M313" s="38"/>
      <c r="N313" s="48" t="s">
        <v>445</v>
      </c>
      <c r="O313" s="39"/>
      <c r="P313" s="40"/>
      <c r="Q313" s="31"/>
      <c r="R313" s="31"/>
      <c r="S313" s="41"/>
      <c r="T313" s="39"/>
    </row>
    <row r="314" spans="1:20" ht="15.75" customHeight="1" x14ac:dyDescent="0.2">
      <c r="A314" s="50"/>
      <c r="B314" s="106" t="s">
        <v>551</v>
      </c>
      <c r="C314" s="31" t="s">
        <v>362</v>
      </c>
      <c r="D314" s="31" t="s">
        <v>27</v>
      </c>
      <c r="E314" s="36">
        <v>45108</v>
      </c>
      <c r="F314" s="31" t="s">
        <v>28</v>
      </c>
      <c r="G314" s="36">
        <v>45108</v>
      </c>
      <c r="H314" s="36">
        <v>45108</v>
      </c>
      <c r="I314" s="31" t="s">
        <v>29</v>
      </c>
      <c r="J314" s="31" t="s">
        <v>365</v>
      </c>
      <c r="K314" s="37">
        <f t="shared" si="26"/>
        <v>196000</v>
      </c>
      <c r="L314" s="107">
        <v>196000</v>
      </c>
      <c r="M314" s="38"/>
      <c r="N314" s="48" t="s">
        <v>445</v>
      </c>
      <c r="O314" s="39"/>
      <c r="P314" s="40"/>
      <c r="Q314" s="31"/>
      <c r="R314" s="31"/>
      <c r="S314" s="41"/>
      <c r="T314" s="39"/>
    </row>
    <row r="315" spans="1:20" ht="15.75" customHeight="1" x14ac:dyDescent="0.2">
      <c r="A315" s="31"/>
      <c r="B315" s="35" t="s">
        <v>552</v>
      </c>
      <c r="C315" s="31" t="s">
        <v>416</v>
      </c>
      <c r="D315" s="31" t="s">
        <v>27</v>
      </c>
      <c r="E315" s="36">
        <v>45108</v>
      </c>
      <c r="F315" s="31" t="s">
        <v>28</v>
      </c>
      <c r="G315" s="36">
        <v>45147</v>
      </c>
      <c r="H315" s="36">
        <v>45147</v>
      </c>
      <c r="I315" s="31" t="s">
        <v>29</v>
      </c>
      <c r="J315" s="31" t="s">
        <v>365</v>
      </c>
      <c r="K315" s="37">
        <f t="shared" si="26"/>
        <v>42000</v>
      </c>
      <c r="L315" s="38">
        <v>42000</v>
      </c>
      <c r="M315" s="38"/>
      <c r="N315" s="31" t="s">
        <v>448</v>
      </c>
      <c r="O315" s="39"/>
      <c r="P315" s="31"/>
      <c r="Q315" s="31"/>
      <c r="R315" s="31"/>
      <c r="S315" s="31" t="s">
        <v>421</v>
      </c>
      <c r="T315" s="39"/>
    </row>
    <row r="316" spans="1:20" ht="15.75" customHeight="1" x14ac:dyDescent="0.2">
      <c r="A316" s="31"/>
      <c r="B316" s="35" t="s">
        <v>553</v>
      </c>
      <c r="C316" s="31" t="s">
        <v>416</v>
      </c>
      <c r="D316" s="31" t="s">
        <v>27</v>
      </c>
      <c r="E316" s="36">
        <v>45108</v>
      </c>
      <c r="F316" s="31" t="s">
        <v>28</v>
      </c>
      <c r="G316" s="36">
        <v>45147</v>
      </c>
      <c r="H316" s="36">
        <v>45147</v>
      </c>
      <c r="I316" s="31" t="s">
        <v>29</v>
      </c>
      <c r="J316" s="31" t="s">
        <v>365</v>
      </c>
      <c r="K316" s="37">
        <f t="shared" si="26"/>
        <v>118000</v>
      </c>
      <c r="L316" s="38">
        <v>118000</v>
      </c>
      <c r="M316" s="38"/>
      <c r="N316" s="31" t="s">
        <v>448</v>
      </c>
      <c r="O316" s="39"/>
      <c r="P316" s="31"/>
      <c r="Q316" s="31"/>
      <c r="R316" s="31"/>
      <c r="S316" s="31" t="s">
        <v>421</v>
      </c>
      <c r="T316" s="39"/>
    </row>
    <row r="317" spans="1:20" ht="15.75" customHeight="1" x14ac:dyDescent="0.2">
      <c r="A317" s="31"/>
      <c r="B317" s="43" t="s">
        <v>554</v>
      </c>
      <c r="C317" s="31" t="s">
        <v>437</v>
      </c>
      <c r="D317" s="31" t="s">
        <v>27</v>
      </c>
      <c r="E317" s="36">
        <v>45108</v>
      </c>
      <c r="F317" s="31" t="s">
        <v>28</v>
      </c>
      <c r="G317" s="36">
        <v>45108</v>
      </c>
      <c r="H317" s="36">
        <v>45108</v>
      </c>
      <c r="I317" s="31" t="s">
        <v>29</v>
      </c>
      <c r="J317" s="31" t="s">
        <v>365</v>
      </c>
      <c r="K317" s="37">
        <f t="shared" si="26"/>
        <v>266760</v>
      </c>
      <c r="L317" s="33">
        <v>266760</v>
      </c>
      <c r="M317" s="33"/>
      <c r="N317" s="42" t="s">
        <v>438</v>
      </c>
      <c r="O317" s="16"/>
      <c r="P317" s="26"/>
      <c r="Q317" s="27"/>
      <c r="R317" s="27"/>
      <c r="S317" s="27"/>
      <c r="T317" s="16"/>
    </row>
    <row r="318" spans="1:20" ht="15.75" customHeight="1" x14ac:dyDescent="0.2">
      <c r="A318" s="31"/>
      <c r="B318" s="35" t="s">
        <v>555</v>
      </c>
      <c r="C318" s="31" t="s">
        <v>556</v>
      </c>
      <c r="D318" s="31" t="s">
        <v>27</v>
      </c>
      <c r="E318" s="36">
        <v>45108</v>
      </c>
      <c r="F318" s="31" t="s">
        <v>28</v>
      </c>
      <c r="G318" s="36">
        <v>45108</v>
      </c>
      <c r="H318" s="36">
        <v>45108</v>
      </c>
      <c r="I318" s="31" t="s">
        <v>29</v>
      </c>
      <c r="J318" s="31" t="s">
        <v>365</v>
      </c>
      <c r="K318" s="37">
        <f t="shared" si="26"/>
        <v>49000</v>
      </c>
      <c r="L318" s="33">
        <v>49000</v>
      </c>
      <c r="M318" s="33"/>
      <c r="N318" s="42" t="s">
        <v>557</v>
      </c>
      <c r="O318" s="16"/>
      <c r="P318" s="26"/>
      <c r="Q318" s="27"/>
      <c r="R318" s="27"/>
      <c r="S318" s="27"/>
      <c r="T318" s="16"/>
    </row>
    <row r="319" spans="1:20" ht="15.75" customHeight="1" x14ac:dyDescent="0.2">
      <c r="A319" s="27"/>
      <c r="B319" s="238" t="s">
        <v>558</v>
      </c>
      <c r="C319" s="235" t="s">
        <v>364</v>
      </c>
      <c r="D319" s="235" t="s">
        <v>27</v>
      </c>
      <c r="E319" s="229">
        <v>45108</v>
      </c>
      <c r="F319" s="235" t="s">
        <v>28</v>
      </c>
      <c r="G319" s="229">
        <v>45108</v>
      </c>
      <c r="H319" s="229">
        <v>45108</v>
      </c>
      <c r="I319" s="235" t="s">
        <v>29</v>
      </c>
      <c r="J319" s="31" t="s">
        <v>365</v>
      </c>
      <c r="K319" s="37">
        <f t="shared" si="26"/>
        <v>311603.15000000002</v>
      </c>
      <c r="L319" s="33">
        <v>311603.15000000002</v>
      </c>
      <c r="M319" s="33"/>
      <c r="N319" s="237" t="s">
        <v>559</v>
      </c>
      <c r="O319" s="16"/>
      <c r="P319" s="26"/>
      <c r="Q319" s="27"/>
      <c r="R319" s="31"/>
      <c r="S319" s="41">
        <v>44932</v>
      </c>
      <c r="T319" s="16"/>
    </row>
    <row r="320" spans="1:20" ht="15.75" customHeight="1" x14ac:dyDescent="0.2">
      <c r="A320" s="27"/>
      <c r="B320" s="231"/>
      <c r="C320" s="231"/>
      <c r="D320" s="231"/>
      <c r="E320" s="231"/>
      <c r="F320" s="231"/>
      <c r="G320" s="231"/>
      <c r="H320" s="231"/>
      <c r="I320" s="231"/>
      <c r="J320" s="31" t="s">
        <v>119</v>
      </c>
      <c r="K320" s="37">
        <f t="shared" si="26"/>
        <v>38246.85</v>
      </c>
      <c r="L320" s="33">
        <v>38246.85</v>
      </c>
      <c r="M320" s="33"/>
      <c r="N320" s="231"/>
      <c r="O320" s="16"/>
      <c r="P320" s="26"/>
      <c r="Q320" s="27"/>
      <c r="R320" s="27"/>
      <c r="S320" s="27"/>
      <c r="T320" s="16"/>
    </row>
    <row r="321" spans="1:20" ht="15.75" customHeight="1" x14ac:dyDescent="0.2">
      <c r="A321" s="31"/>
      <c r="B321" s="35" t="s">
        <v>560</v>
      </c>
      <c r="C321" s="31" t="s">
        <v>444</v>
      </c>
      <c r="D321" s="31" t="s">
        <v>27</v>
      </c>
      <c r="E321" s="31" t="s">
        <v>28</v>
      </c>
      <c r="F321" s="31" t="s">
        <v>28</v>
      </c>
      <c r="G321" s="36">
        <v>45170</v>
      </c>
      <c r="H321" s="36">
        <v>45170</v>
      </c>
      <c r="I321" s="31" t="s">
        <v>29</v>
      </c>
      <c r="J321" s="31" t="s">
        <v>365</v>
      </c>
      <c r="K321" s="37">
        <f t="shared" si="26"/>
        <v>4300</v>
      </c>
      <c r="L321" s="33">
        <v>4300</v>
      </c>
      <c r="M321" s="33"/>
      <c r="N321" s="42" t="s">
        <v>482</v>
      </c>
      <c r="O321" s="16"/>
      <c r="P321" s="26"/>
      <c r="Q321" s="27"/>
      <c r="R321" s="27"/>
      <c r="S321" s="27"/>
      <c r="T321" s="16"/>
    </row>
    <row r="322" spans="1:20" ht="15.75" customHeight="1" x14ac:dyDescent="0.2">
      <c r="A322" s="31"/>
      <c r="B322" s="35" t="s">
        <v>561</v>
      </c>
      <c r="C322" s="31" t="s">
        <v>506</v>
      </c>
      <c r="D322" s="31" t="s">
        <v>434</v>
      </c>
      <c r="E322" s="31" t="s">
        <v>28</v>
      </c>
      <c r="F322" s="31" t="s">
        <v>28</v>
      </c>
      <c r="G322" s="36">
        <v>45163</v>
      </c>
      <c r="H322" s="36">
        <v>45163</v>
      </c>
      <c r="I322" s="31" t="s">
        <v>29</v>
      </c>
      <c r="J322" s="31" t="s">
        <v>365</v>
      </c>
      <c r="K322" s="37">
        <f t="shared" si="26"/>
        <v>70000</v>
      </c>
      <c r="L322" s="38">
        <v>70000</v>
      </c>
      <c r="M322" s="38"/>
      <c r="N322" s="31" t="s">
        <v>424</v>
      </c>
      <c r="O322" s="39"/>
      <c r="P322" s="31" t="s">
        <v>418</v>
      </c>
      <c r="Q322" s="31" t="s">
        <v>453</v>
      </c>
      <c r="R322" s="31" t="s">
        <v>420</v>
      </c>
      <c r="S322" s="31" t="s">
        <v>421</v>
      </c>
      <c r="T322" s="39"/>
    </row>
    <row r="323" spans="1:20" ht="15.75" customHeight="1" x14ac:dyDescent="0.2">
      <c r="A323" s="31"/>
      <c r="B323" s="35" t="s">
        <v>562</v>
      </c>
      <c r="C323" s="31" t="s">
        <v>444</v>
      </c>
      <c r="D323" s="31" t="s">
        <v>434</v>
      </c>
      <c r="E323" s="31" t="s">
        <v>28</v>
      </c>
      <c r="F323" s="31" t="s">
        <v>28</v>
      </c>
      <c r="G323" s="36">
        <v>45163</v>
      </c>
      <c r="H323" s="36">
        <v>45163</v>
      </c>
      <c r="I323" s="31" t="s">
        <v>29</v>
      </c>
      <c r="J323" s="31" t="s">
        <v>365</v>
      </c>
      <c r="K323" s="37">
        <f t="shared" si="26"/>
        <v>19000</v>
      </c>
      <c r="L323" s="38">
        <v>19000</v>
      </c>
      <c r="M323" s="38"/>
      <c r="N323" s="31" t="s">
        <v>563</v>
      </c>
      <c r="O323" s="39"/>
      <c r="P323" s="31" t="s">
        <v>418</v>
      </c>
      <c r="Q323" s="31" t="s">
        <v>453</v>
      </c>
      <c r="R323" s="31" t="s">
        <v>420</v>
      </c>
      <c r="S323" s="31" t="s">
        <v>421</v>
      </c>
      <c r="T323" s="39"/>
    </row>
    <row r="324" spans="1:20" ht="15.75" customHeight="1" x14ac:dyDescent="0.2">
      <c r="A324" s="31"/>
      <c r="B324" s="43" t="s">
        <v>564</v>
      </c>
      <c r="C324" s="31" t="s">
        <v>506</v>
      </c>
      <c r="D324" s="31" t="s">
        <v>434</v>
      </c>
      <c r="E324" s="31" t="s">
        <v>28</v>
      </c>
      <c r="F324" s="31" t="s">
        <v>28</v>
      </c>
      <c r="G324" s="36">
        <v>45174</v>
      </c>
      <c r="H324" s="36">
        <v>45174</v>
      </c>
      <c r="I324" s="31" t="s">
        <v>29</v>
      </c>
      <c r="J324" s="31" t="s">
        <v>365</v>
      </c>
      <c r="K324" s="37">
        <f t="shared" si="26"/>
        <v>64900</v>
      </c>
      <c r="L324" s="38">
        <v>64900</v>
      </c>
      <c r="M324" s="38"/>
      <c r="N324" s="31" t="s">
        <v>424</v>
      </c>
      <c r="O324" s="39"/>
      <c r="P324" s="31" t="s">
        <v>418</v>
      </c>
      <c r="Q324" s="31" t="s">
        <v>453</v>
      </c>
      <c r="R324" s="31" t="s">
        <v>420</v>
      </c>
      <c r="S324" s="31" t="s">
        <v>421</v>
      </c>
      <c r="T324" s="39"/>
    </row>
    <row r="325" spans="1:20" ht="15.75" customHeight="1" x14ac:dyDescent="0.2">
      <c r="A325" s="31"/>
      <c r="B325" s="35" t="s">
        <v>565</v>
      </c>
      <c r="C325" s="31" t="s">
        <v>506</v>
      </c>
      <c r="D325" s="31" t="s">
        <v>434</v>
      </c>
      <c r="E325" s="31" t="s">
        <v>28</v>
      </c>
      <c r="F325" s="31" t="s">
        <v>28</v>
      </c>
      <c r="G325" s="36">
        <v>45174</v>
      </c>
      <c r="H325" s="36">
        <v>45174</v>
      </c>
      <c r="I325" s="31" t="s">
        <v>29</v>
      </c>
      <c r="J325" s="31" t="s">
        <v>365</v>
      </c>
      <c r="K325" s="37">
        <f t="shared" si="26"/>
        <v>43000</v>
      </c>
      <c r="L325" s="38">
        <v>43000</v>
      </c>
      <c r="M325" s="38"/>
      <c r="N325" s="31" t="s">
        <v>566</v>
      </c>
      <c r="O325" s="39"/>
      <c r="P325" s="31" t="s">
        <v>418</v>
      </c>
      <c r="Q325" s="31" t="s">
        <v>453</v>
      </c>
      <c r="R325" s="31" t="s">
        <v>420</v>
      </c>
      <c r="S325" s="31" t="s">
        <v>421</v>
      </c>
      <c r="T325" s="39"/>
    </row>
    <row r="326" spans="1:20" ht="15.75" customHeight="1" x14ac:dyDescent="0.2">
      <c r="A326" s="31"/>
      <c r="B326" s="35" t="s">
        <v>567</v>
      </c>
      <c r="C326" s="31" t="s">
        <v>362</v>
      </c>
      <c r="D326" s="31" t="s">
        <v>434</v>
      </c>
      <c r="E326" s="31" t="s">
        <v>28</v>
      </c>
      <c r="F326" s="31" t="s">
        <v>28</v>
      </c>
      <c r="G326" s="36">
        <v>45174</v>
      </c>
      <c r="H326" s="36">
        <v>45174</v>
      </c>
      <c r="I326" s="31" t="s">
        <v>29</v>
      </c>
      <c r="J326" s="31" t="s">
        <v>365</v>
      </c>
      <c r="K326" s="37">
        <f t="shared" si="26"/>
        <v>373206</v>
      </c>
      <c r="L326" s="38">
        <v>373206</v>
      </c>
      <c r="M326" s="38"/>
      <c r="N326" s="31" t="s">
        <v>424</v>
      </c>
      <c r="O326" s="39"/>
      <c r="P326" s="31" t="s">
        <v>418</v>
      </c>
      <c r="Q326" s="31" t="s">
        <v>453</v>
      </c>
      <c r="R326" s="31" t="s">
        <v>420</v>
      </c>
      <c r="S326" s="31" t="s">
        <v>421</v>
      </c>
      <c r="T326" s="39"/>
    </row>
    <row r="327" spans="1:20" ht="15.75" customHeight="1" x14ac:dyDescent="0.2">
      <c r="A327" s="27"/>
      <c r="B327" s="44"/>
      <c r="C327" s="29"/>
      <c r="D327" s="27"/>
      <c r="E327" s="29"/>
      <c r="F327" s="29"/>
      <c r="G327" s="29"/>
      <c r="H327" s="29"/>
      <c r="I327" s="30"/>
      <c r="J327" s="31"/>
      <c r="K327" s="32"/>
      <c r="L327" s="33"/>
      <c r="M327" s="33"/>
      <c r="N327" s="31"/>
      <c r="O327" s="16"/>
      <c r="P327" s="26"/>
      <c r="Q327" s="27"/>
      <c r="R327" s="27"/>
      <c r="S327" s="27"/>
      <c r="T327" s="16"/>
    </row>
    <row r="328" spans="1:20" ht="15.75" customHeight="1" x14ac:dyDescent="0.2">
      <c r="A328" s="27"/>
      <c r="B328" s="44"/>
      <c r="C328" s="29"/>
      <c r="D328" s="27"/>
      <c r="E328" s="29"/>
      <c r="F328" s="29"/>
      <c r="G328" s="29"/>
      <c r="H328" s="29"/>
      <c r="I328" s="30"/>
      <c r="J328" s="31"/>
      <c r="K328" s="32"/>
      <c r="L328" s="33"/>
      <c r="M328" s="33"/>
      <c r="N328" s="31"/>
      <c r="O328" s="16"/>
      <c r="P328" s="26"/>
      <c r="Q328" s="27"/>
      <c r="R328" s="27"/>
      <c r="S328" s="27"/>
      <c r="T328" s="16"/>
    </row>
    <row r="329" spans="1:20" ht="15.75" customHeight="1" x14ac:dyDescent="0.2">
      <c r="A329" s="27"/>
      <c r="B329" s="44"/>
      <c r="C329" s="29"/>
      <c r="D329" s="27"/>
      <c r="E329" s="29"/>
      <c r="F329" s="29"/>
      <c r="G329" s="29"/>
      <c r="H329" s="29"/>
      <c r="I329" s="30"/>
      <c r="J329" s="31"/>
      <c r="K329" s="32"/>
      <c r="L329" s="33"/>
      <c r="M329" s="33"/>
      <c r="N329" s="31"/>
      <c r="O329" s="16"/>
      <c r="P329" s="26"/>
      <c r="Q329" s="27"/>
      <c r="R329" s="27"/>
      <c r="S329" s="27"/>
      <c r="T329" s="16"/>
    </row>
    <row r="330" spans="1:20" ht="15.75" customHeight="1" x14ac:dyDescent="0.2">
      <c r="A330" s="27"/>
      <c r="B330" s="44" t="s">
        <v>568</v>
      </c>
      <c r="C330" s="29"/>
      <c r="D330" s="27"/>
      <c r="E330" s="29"/>
      <c r="F330" s="29"/>
      <c r="G330" s="29"/>
      <c r="H330" s="29"/>
      <c r="I330" s="30"/>
      <c r="J330" s="31"/>
      <c r="K330" s="32"/>
      <c r="L330" s="33"/>
      <c r="M330" s="33"/>
      <c r="N330" s="31"/>
      <c r="O330" s="16"/>
      <c r="P330" s="26"/>
      <c r="Q330" s="27"/>
      <c r="R330" s="27"/>
      <c r="S330" s="27"/>
      <c r="T330" s="16"/>
    </row>
    <row r="331" spans="1:20" ht="15.75" customHeight="1" x14ac:dyDescent="0.2">
      <c r="A331" s="31"/>
      <c r="B331" s="43" t="s">
        <v>569</v>
      </c>
      <c r="C331" s="31" t="s">
        <v>195</v>
      </c>
      <c r="D331" s="31" t="s">
        <v>27</v>
      </c>
      <c r="E331" s="36">
        <v>45062</v>
      </c>
      <c r="F331" s="31" t="s">
        <v>28</v>
      </c>
      <c r="G331" s="36">
        <v>45078</v>
      </c>
      <c r="H331" s="36">
        <v>45078</v>
      </c>
      <c r="I331" s="31" t="s">
        <v>29</v>
      </c>
      <c r="J331" s="31" t="s">
        <v>119</v>
      </c>
      <c r="K331" s="37">
        <f>SUM(L331:M331)</f>
        <v>174250</v>
      </c>
      <c r="L331" s="38">
        <v>174250</v>
      </c>
      <c r="M331" s="38"/>
      <c r="N331" s="31" t="s">
        <v>570</v>
      </c>
      <c r="O331" s="39"/>
      <c r="P331" s="31" t="s">
        <v>418</v>
      </c>
      <c r="Q331" s="31" t="s">
        <v>449</v>
      </c>
      <c r="R331" s="31" t="s">
        <v>420</v>
      </c>
      <c r="S331" s="31" t="s">
        <v>421</v>
      </c>
      <c r="T331" s="39"/>
    </row>
    <row r="332" spans="1:20" ht="15.75" customHeight="1" x14ac:dyDescent="0.2">
      <c r="A332" s="27"/>
      <c r="B332" s="44"/>
      <c r="C332" s="29"/>
      <c r="D332" s="27"/>
      <c r="E332" s="29"/>
      <c r="F332" s="29"/>
      <c r="G332" s="29"/>
      <c r="H332" s="29"/>
      <c r="I332" s="30"/>
      <c r="J332" s="31"/>
      <c r="K332" s="32"/>
      <c r="L332" s="33"/>
      <c r="M332" s="33"/>
      <c r="N332" s="31"/>
      <c r="O332" s="16"/>
      <c r="P332" s="26"/>
      <c r="Q332" s="27"/>
      <c r="R332" s="27"/>
      <c r="S332" s="27"/>
      <c r="T332" s="16"/>
    </row>
    <row r="333" spans="1:20" ht="15.75" customHeight="1" x14ac:dyDescent="0.2">
      <c r="A333" s="27"/>
      <c r="B333" s="44" t="s">
        <v>274</v>
      </c>
      <c r="C333" s="29"/>
      <c r="D333" s="27"/>
      <c r="E333" s="29" t="str">
        <f>IF(D333="","",IF((OR(D333=data_validation!A$1,D333=data_validation!A$2,D333=data_validation!A$5,D333=data_validation!A$6,D333=data_validation!A$15,D333=data_validation!A$17)),"Indicate Date","N/A"))</f>
        <v/>
      </c>
      <c r="F333" s="29" t="str">
        <f>IF(D333="","",IF((OR(D333=data_validation!A$1,D333=data_validation!A$2)),"Indicate Date","N/A"))</f>
        <v/>
      </c>
      <c r="G333" s="29" t="str">
        <f>IF(D333="","","Indicate Date")</f>
        <v/>
      </c>
      <c r="H333" s="29" t="str">
        <f>IF(D333="","","Indicate Date")</f>
        <v/>
      </c>
      <c r="I333" s="30"/>
      <c r="J333" s="31"/>
      <c r="K333" s="32"/>
      <c r="L333" s="33"/>
      <c r="M333" s="33"/>
      <c r="N333" s="31"/>
      <c r="O333" s="16"/>
      <c r="P333" s="26"/>
      <c r="Q333" s="27"/>
      <c r="R333" s="27"/>
      <c r="S333" s="27"/>
      <c r="T333" s="16"/>
    </row>
    <row r="334" spans="1:20" ht="15.75" customHeight="1" x14ac:dyDescent="0.2">
      <c r="A334" s="31"/>
      <c r="B334" s="43" t="s">
        <v>571</v>
      </c>
      <c r="C334" s="31" t="s">
        <v>274</v>
      </c>
      <c r="D334" s="31" t="s">
        <v>27</v>
      </c>
      <c r="E334" s="36">
        <v>45030</v>
      </c>
      <c r="F334" s="31" t="s">
        <v>28</v>
      </c>
      <c r="G334" s="36">
        <v>45062</v>
      </c>
      <c r="H334" s="36">
        <v>45062</v>
      </c>
      <c r="I334" s="31" t="s">
        <v>29</v>
      </c>
      <c r="J334" s="31" t="s">
        <v>226</v>
      </c>
      <c r="K334" s="37">
        <f t="shared" ref="K334:K335" si="27">SUM(L334:M334)</f>
        <v>168000</v>
      </c>
      <c r="L334" s="38">
        <v>168000</v>
      </c>
      <c r="M334" s="38"/>
      <c r="N334" s="31" t="s">
        <v>572</v>
      </c>
      <c r="O334" s="39"/>
      <c r="P334" s="40"/>
      <c r="Q334" s="31"/>
      <c r="R334" s="31"/>
      <c r="S334" s="41"/>
      <c r="T334" s="39"/>
    </row>
    <row r="335" spans="1:20" ht="15.75" customHeight="1" x14ac:dyDescent="0.2">
      <c r="A335" s="31"/>
      <c r="B335" s="35" t="s">
        <v>573</v>
      </c>
      <c r="C335" s="31" t="s">
        <v>274</v>
      </c>
      <c r="D335" s="31" t="s">
        <v>27</v>
      </c>
      <c r="E335" s="36">
        <v>45062</v>
      </c>
      <c r="F335" s="31" t="s">
        <v>28</v>
      </c>
      <c r="G335" s="36">
        <v>45078</v>
      </c>
      <c r="H335" s="36">
        <v>45078</v>
      </c>
      <c r="I335" s="31" t="s">
        <v>29</v>
      </c>
      <c r="J335" s="31" t="s">
        <v>226</v>
      </c>
      <c r="K335" s="37">
        <f t="shared" si="27"/>
        <v>152000</v>
      </c>
      <c r="L335" s="38">
        <v>152000</v>
      </c>
      <c r="M335" s="38"/>
      <c r="N335" s="31" t="s">
        <v>572</v>
      </c>
      <c r="O335" s="39"/>
      <c r="P335" s="40"/>
      <c r="Q335" s="31"/>
      <c r="R335" s="31"/>
      <c r="S335" s="41"/>
      <c r="T335" s="39"/>
    </row>
    <row r="336" spans="1:20" ht="15.75" customHeight="1" x14ac:dyDescent="0.2">
      <c r="A336" s="31"/>
      <c r="B336" s="35" t="s">
        <v>299</v>
      </c>
      <c r="C336" s="31" t="s">
        <v>274</v>
      </c>
      <c r="D336" s="31" t="s">
        <v>27</v>
      </c>
      <c r="E336" s="45">
        <v>45078</v>
      </c>
      <c r="F336" s="31" t="s">
        <v>28</v>
      </c>
      <c r="G336" s="45">
        <v>45108</v>
      </c>
      <c r="H336" s="45">
        <v>45108</v>
      </c>
      <c r="I336" s="31" t="s">
        <v>29</v>
      </c>
      <c r="J336" s="31" t="s">
        <v>226</v>
      </c>
      <c r="K336" s="37">
        <v>80000</v>
      </c>
      <c r="L336" s="38">
        <v>80000</v>
      </c>
      <c r="M336" s="38"/>
      <c r="N336" s="31" t="s">
        <v>300</v>
      </c>
      <c r="O336" s="39"/>
      <c r="P336" s="40"/>
      <c r="Q336" s="31"/>
      <c r="R336" s="31"/>
      <c r="S336" s="31"/>
      <c r="T336" s="39"/>
    </row>
    <row r="337" spans="1:20" ht="15.75" customHeight="1" x14ac:dyDescent="0.2">
      <c r="A337" s="31"/>
      <c r="B337" s="35" t="s">
        <v>574</v>
      </c>
      <c r="C337" s="31" t="s">
        <v>444</v>
      </c>
      <c r="D337" s="31" t="s">
        <v>27</v>
      </c>
      <c r="E337" s="31" t="s">
        <v>110</v>
      </c>
      <c r="F337" s="31" t="s">
        <v>110</v>
      </c>
      <c r="G337" s="36">
        <v>45139</v>
      </c>
      <c r="H337" s="36">
        <v>45139</v>
      </c>
      <c r="I337" s="31" t="s">
        <v>29</v>
      </c>
      <c r="J337" s="31" t="s">
        <v>365</v>
      </c>
      <c r="K337" s="37">
        <f>SUM(L337:M337)</f>
        <v>41050</v>
      </c>
      <c r="L337" s="38">
        <v>41050</v>
      </c>
      <c r="M337" s="38"/>
      <c r="N337" s="31" t="s">
        <v>488</v>
      </c>
      <c r="O337" s="39"/>
      <c r="P337" s="31"/>
      <c r="Q337" s="31"/>
      <c r="R337" s="31"/>
      <c r="S337" s="31" t="s">
        <v>421</v>
      </c>
      <c r="T337" s="39"/>
    </row>
    <row r="338" spans="1:20" ht="15.75" customHeight="1" x14ac:dyDescent="0.2">
      <c r="A338" s="27"/>
      <c r="B338" s="47"/>
      <c r="C338" s="31"/>
      <c r="D338" s="31"/>
      <c r="E338" s="36"/>
      <c r="F338" s="36"/>
      <c r="G338" s="36"/>
      <c r="H338" s="36"/>
      <c r="I338" s="31"/>
      <c r="J338" s="31"/>
      <c r="K338" s="37"/>
      <c r="L338" s="38"/>
      <c r="M338" s="49"/>
      <c r="N338" s="31"/>
      <c r="O338" s="16"/>
      <c r="P338" s="26"/>
      <c r="Q338" s="27"/>
      <c r="R338" s="27"/>
      <c r="S338" s="27"/>
      <c r="T338" s="16"/>
    </row>
    <row r="339" spans="1:20" ht="15.75" customHeight="1" x14ac:dyDescent="0.2">
      <c r="A339" s="27"/>
      <c r="B339" s="44" t="s">
        <v>178</v>
      </c>
      <c r="C339" s="31"/>
      <c r="D339" s="31"/>
      <c r="E339" s="36"/>
      <c r="F339" s="36"/>
      <c r="G339" s="36"/>
      <c r="H339" s="36"/>
      <c r="I339" s="31"/>
      <c r="J339" s="31"/>
      <c r="K339" s="37"/>
      <c r="L339" s="38"/>
      <c r="M339" s="49"/>
      <c r="N339" s="31"/>
      <c r="O339" s="16"/>
      <c r="P339" s="26"/>
      <c r="Q339" s="27"/>
      <c r="R339" s="27"/>
      <c r="S339" s="27"/>
      <c r="T339" s="16"/>
    </row>
    <row r="340" spans="1:20" ht="15.75" customHeight="1" x14ac:dyDescent="0.2">
      <c r="A340" s="27"/>
      <c r="B340" s="238" t="s">
        <v>575</v>
      </c>
      <c r="C340" s="235" t="s">
        <v>444</v>
      </c>
      <c r="D340" s="235" t="s">
        <v>434</v>
      </c>
      <c r="E340" s="235" t="s">
        <v>28</v>
      </c>
      <c r="F340" s="235" t="s">
        <v>28</v>
      </c>
      <c r="G340" s="229">
        <v>45170</v>
      </c>
      <c r="H340" s="229">
        <v>45170</v>
      </c>
      <c r="I340" s="235" t="s">
        <v>29</v>
      </c>
      <c r="J340" s="31" t="s">
        <v>179</v>
      </c>
      <c r="K340" s="236">
        <f>SUM(L340:M341)</f>
        <v>44000</v>
      </c>
      <c r="L340" s="38">
        <v>37800</v>
      </c>
      <c r="M340" s="49"/>
      <c r="N340" s="235" t="s">
        <v>482</v>
      </c>
      <c r="O340" s="16"/>
      <c r="P340" s="26"/>
      <c r="Q340" s="27"/>
      <c r="R340" s="27"/>
      <c r="S340" s="27"/>
      <c r="T340" s="16"/>
    </row>
    <row r="341" spans="1:20" ht="15.75" customHeight="1" x14ac:dyDescent="0.2">
      <c r="A341" s="27"/>
      <c r="B341" s="231"/>
      <c r="C341" s="231"/>
      <c r="D341" s="231"/>
      <c r="E341" s="231"/>
      <c r="F341" s="231"/>
      <c r="G341" s="231"/>
      <c r="H341" s="231"/>
      <c r="I341" s="231"/>
      <c r="J341" s="31" t="s">
        <v>239</v>
      </c>
      <c r="K341" s="231"/>
      <c r="L341" s="38">
        <v>6200</v>
      </c>
      <c r="M341" s="49"/>
      <c r="N341" s="231"/>
      <c r="O341" s="16"/>
      <c r="P341" s="26"/>
      <c r="Q341" s="27"/>
      <c r="R341" s="27"/>
      <c r="S341" s="27"/>
      <c r="T341" s="16"/>
    </row>
    <row r="342" spans="1:20" ht="15.75" customHeight="1" x14ac:dyDescent="0.2">
      <c r="A342" s="27"/>
      <c r="B342" s="44"/>
      <c r="C342" s="29"/>
      <c r="D342" s="27"/>
      <c r="E342" s="29"/>
      <c r="F342" s="29"/>
      <c r="G342" s="29"/>
      <c r="H342" s="29"/>
      <c r="I342" s="30"/>
      <c r="J342" s="31"/>
      <c r="K342" s="32"/>
      <c r="L342" s="33"/>
      <c r="M342" s="33"/>
      <c r="N342" s="31"/>
      <c r="O342" s="16"/>
      <c r="P342" s="26"/>
      <c r="Q342" s="27"/>
      <c r="R342" s="27"/>
      <c r="S342" s="27"/>
      <c r="T342" s="16"/>
    </row>
    <row r="343" spans="1:20" ht="15.75" customHeight="1" x14ac:dyDescent="0.2">
      <c r="A343" s="27"/>
      <c r="B343" s="44"/>
      <c r="C343" s="29"/>
      <c r="D343" s="27"/>
      <c r="E343" s="29"/>
      <c r="F343" s="29"/>
      <c r="G343" s="29"/>
      <c r="H343" s="29"/>
      <c r="I343" s="30"/>
      <c r="J343" s="31"/>
      <c r="K343" s="32"/>
      <c r="L343" s="33"/>
      <c r="M343" s="33"/>
      <c r="N343" s="31"/>
      <c r="O343" s="16"/>
      <c r="P343" s="26"/>
      <c r="Q343" s="27"/>
      <c r="R343" s="27"/>
      <c r="S343" s="27"/>
      <c r="T343" s="16"/>
    </row>
    <row r="344" spans="1:20" ht="15.75" customHeight="1" x14ac:dyDescent="0.2">
      <c r="A344" s="27"/>
      <c r="B344" s="44" t="s">
        <v>576</v>
      </c>
      <c r="C344" s="29"/>
      <c r="D344" s="27"/>
      <c r="E344" s="29" t="str">
        <f>IF(D344="","",IF((OR(D344=data_validation!A$1,D344=data_validation!A$2,D344=data_validation!A$5,D344=data_validation!A$6,D344=data_validation!A$15,D344=data_validation!A$17)),"Indicate Date","N/A"))</f>
        <v/>
      </c>
      <c r="F344" s="29" t="str">
        <f>IF(D344="","",IF((OR(D344=data_validation!A$1,D344=data_validation!A$2)),"Indicate Date","N/A"))</f>
        <v/>
      </c>
      <c r="G344" s="29" t="str">
        <f>IF(D344="","","Indicate Date")</f>
        <v/>
      </c>
      <c r="H344" s="29" t="str">
        <f>IF(D344="","","Indicate Date")</f>
        <v/>
      </c>
      <c r="I344" s="30"/>
      <c r="J344" s="31"/>
      <c r="K344" s="32"/>
      <c r="L344" s="33"/>
      <c r="M344" s="33"/>
      <c r="N344" s="31"/>
      <c r="O344" s="16"/>
      <c r="P344" s="26"/>
      <c r="Q344" s="27"/>
      <c r="R344" s="27"/>
      <c r="S344" s="27"/>
      <c r="T344" s="16"/>
    </row>
    <row r="345" spans="1:20" ht="15.75" customHeight="1" x14ac:dyDescent="0.2">
      <c r="A345" s="31"/>
      <c r="B345" s="43" t="s">
        <v>577</v>
      </c>
      <c r="C345" s="31" t="s">
        <v>578</v>
      </c>
      <c r="D345" s="31" t="s">
        <v>27</v>
      </c>
      <c r="E345" s="36">
        <v>44928</v>
      </c>
      <c r="F345" s="36">
        <v>44928</v>
      </c>
      <c r="G345" s="36">
        <v>44971</v>
      </c>
      <c r="H345" s="36">
        <v>44971</v>
      </c>
      <c r="I345" s="31" t="s">
        <v>29</v>
      </c>
      <c r="J345" s="31" t="s">
        <v>365</v>
      </c>
      <c r="K345" s="37">
        <f>SUM(L345:M345)</f>
        <v>99998</v>
      </c>
      <c r="L345" s="38">
        <v>99998</v>
      </c>
      <c r="M345" s="38"/>
      <c r="N345" s="31" t="s">
        <v>579</v>
      </c>
      <c r="O345" s="39"/>
      <c r="P345" s="40"/>
      <c r="Q345" s="31"/>
      <c r="R345" s="31"/>
      <c r="S345" s="41"/>
      <c r="T345" s="39"/>
    </row>
    <row r="346" spans="1:20" ht="15.75" customHeight="1" x14ac:dyDescent="0.2">
      <c r="A346" s="27"/>
      <c r="B346" s="28"/>
      <c r="C346" s="29"/>
      <c r="D346" s="27"/>
      <c r="E346" s="29"/>
      <c r="F346" s="29"/>
      <c r="G346" s="29"/>
      <c r="H346" s="29"/>
      <c r="I346" s="30"/>
      <c r="J346" s="31"/>
      <c r="K346" s="32"/>
      <c r="L346" s="33"/>
      <c r="M346" s="33"/>
      <c r="N346" s="31"/>
      <c r="O346" s="16"/>
      <c r="P346" s="26"/>
      <c r="Q346" s="27"/>
      <c r="R346" s="27"/>
      <c r="S346" s="27"/>
      <c r="T346" s="16"/>
    </row>
    <row r="347" spans="1:20" ht="15.75" customHeight="1" x14ac:dyDescent="0.2">
      <c r="A347" s="27"/>
      <c r="B347" s="28" t="s">
        <v>580</v>
      </c>
      <c r="C347" s="29"/>
      <c r="D347" s="27"/>
      <c r="E347" s="29"/>
      <c r="F347" s="29"/>
      <c r="G347" s="29"/>
      <c r="H347" s="29"/>
      <c r="I347" s="30"/>
      <c r="J347" s="31"/>
      <c r="K347" s="32"/>
      <c r="L347" s="33"/>
      <c r="M347" s="33"/>
      <c r="N347" s="31"/>
      <c r="O347" s="16"/>
      <c r="P347" s="26"/>
      <c r="Q347" s="27"/>
      <c r="R347" s="27"/>
      <c r="S347" s="27"/>
      <c r="T347" s="16"/>
    </row>
    <row r="348" spans="1:20" ht="15.75" customHeight="1" x14ac:dyDescent="0.2">
      <c r="A348" s="27"/>
      <c r="B348" s="44" t="s">
        <v>237</v>
      </c>
      <c r="C348" s="29"/>
      <c r="D348" s="27"/>
      <c r="E348" s="29" t="str">
        <f>IF(D348="","",IF((OR(D348=data_validation!A$1,D348=data_validation!A$2,D348=data_validation!A$5,D348=data_validation!A$6,D348=data_validation!A$15,D348=data_validation!A$17)),"Indicate Date","N/A"))</f>
        <v/>
      </c>
      <c r="F348" s="29" t="str">
        <f>IF(D348="","",IF((OR(D348=data_validation!A$1,D348=data_validation!A$2)),"Indicate Date","N/A"))</f>
        <v/>
      </c>
      <c r="G348" s="29" t="str">
        <f>IF(D348="","","Indicate Date")</f>
        <v/>
      </c>
      <c r="H348" s="29" t="str">
        <f>IF(D348="","","Indicate Date")</f>
        <v/>
      </c>
      <c r="I348" s="30"/>
      <c r="J348" s="31"/>
      <c r="K348" s="32"/>
      <c r="L348" s="33"/>
      <c r="M348" s="33"/>
      <c r="N348" s="31"/>
      <c r="O348" s="16"/>
      <c r="P348" s="26"/>
      <c r="Q348" s="27"/>
      <c r="R348" s="27"/>
      <c r="S348" s="27"/>
      <c r="T348" s="16"/>
    </row>
    <row r="349" spans="1:20" ht="15.75" customHeight="1" x14ac:dyDescent="0.2">
      <c r="A349" s="31"/>
      <c r="B349" s="43" t="s">
        <v>581</v>
      </c>
      <c r="C349" s="31" t="s">
        <v>237</v>
      </c>
      <c r="D349" s="31" t="s">
        <v>33</v>
      </c>
      <c r="E349" s="36">
        <v>44883</v>
      </c>
      <c r="F349" s="36">
        <v>44883</v>
      </c>
      <c r="G349" s="36">
        <v>44965</v>
      </c>
      <c r="H349" s="36">
        <v>44965</v>
      </c>
      <c r="I349" s="31" t="s">
        <v>29</v>
      </c>
      <c r="J349" s="31" t="s">
        <v>239</v>
      </c>
      <c r="K349" s="37">
        <f t="shared" ref="K349:K359" si="28">SUM(L349:M349)</f>
        <v>6900000</v>
      </c>
      <c r="L349" s="38"/>
      <c r="M349" s="38">
        <v>6900000</v>
      </c>
      <c r="N349" s="31" t="s">
        <v>582</v>
      </c>
      <c r="O349" s="39"/>
      <c r="P349" s="40"/>
      <c r="Q349" s="31"/>
      <c r="R349" s="31"/>
      <c r="S349" s="41"/>
      <c r="T349" s="39"/>
    </row>
    <row r="350" spans="1:20" ht="15.75" customHeight="1" x14ac:dyDescent="0.2">
      <c r="A350" s="31"/>
      <c r="B350" s="35" t="s">
        <v>583</v>
      </c>
      <c r="C350" s="31" t="s">
        <v>237</v>
      </c>
      <c r="D350" s="31" t="s">
        <v>33</v>
      </c>
      <c r="E350" s="36">
        <v>45170</v>
      </c>
      <c r="F350" s="36">
        <v>45170</v>
      </c>
      <c r="G350" s="36">
        <v>45200</v>
      </c>
      <c r="H350" s="36">
        <v>45200</v>
      </c>
      <c r="I350" s="31" t="s">
        <v>29</v>
      </c>
      <c r="J350" s="31" t="s">
        <v>239</v>
      </c>
      <c r="K350" s="37">
        <f t="shared" si="28"/>
        <v>5000000</v>
      </c>
      <c r="L350" s="38">
        <v>5000000</v>
      </c>
      <c r="M350" s="38"/>
      <c r="N350" s="31" t="s">
        <v>584</v>
      </c>
      <c r="O350" s="39"/>
      <c r="P350" s="40"/>
      <c r="Q350" s="31"/>
      <c r="R350" s="31"/>
      <c r="S350" s="41"/>
      <c r="T350" s="39"/>
    </row>
    <row r="351" spans="1:20" ht="15.75" customHeight="1" x14ac:dyDescent="0.2">
      <c r="A351" s="31"/>
      <c r="B351" s="35" t="s">
        <v>585</v>
      </c>
      <c r="C351" s="31" t="s">
        <v>237</v>
      </c>
      <c r="D351" s="31" t="s">
        <v>33</v>
      </c>
      <c r="E351" s="36">
        <v>45170</v>
      </c>
      <c r="F351" s="36">
        <v>45170</v>
      </c>
      <c r="G351" s="36">
        <v>45200</v>
      </c>
      <c r="H351" s="36">
        <v>45200</v>
      </c>
      <c r="I351" s="31" t="s">
        <v>29</v>
      </c>
      <c r="J351" s="31" t="s">
        <v>239</v>
      </c>
      <c r="K351" s="37">
        <f t="shared" si="28"/>
        <v>5000000</v>
      </c>
      <c r="L351" s="38">
        <v>5000000</v>
      </c>
      <c r="M351" s="38"/>
      <c r="N351" s="31" t="s">
        <v>584</v>
      </c>
      <c r="O351" s="39"/>
      <c r="P351" s="40"/>
      <c r="Q351" s="31"/>
      <c r="R351" s="31"/>
      <c r="S351" s="41"/>
      <c r="T351" s="39"/>
    </row>
    <row r="352" spans="1:20" ht="15.75" customHeight="1" x14ac:dyDescent="0.2">
      <c r="A352" s="31"/>
      <c r="B352" s="43" t="s">
        <v>586</v>
      </c>
      <c r="C352" s="31" t="s">
        <v>431</v>
      </c>
      <c r="D352" s="31" t="s">
        <v>33</v>
      </c>
      <c r="E352" s="36">
        <v>44883</v>
      </c>
      <c r="F352" s="36">
        <v>44883</v>
      </c>
      <c r="G352" s="36">
        <v>44928</v>
      </c>
      <c r="H352" s="36">
        <v>44928</v>
      </c>
      <c r="I352" s="31" t="s">
        <v>29</v>
      </c>
      <c r="J352" s="31" t="s">
        <v>239</v>
      </c>
      <c r="K352" s="37">
        <f t="shared" si="28"/>
        <v>1008800</v>
      </c>
      <c r="L352" s="38">
        <v>1008800</v>
      </c>
      <c r="M352" s="38"/>
      <c r="N352" s="31" t="s">
        <v>587</v>
      </c>
      <c r="O352" s="39"/>
      <c r="P352" s="40"/>
      <c r="Q352" s="31"/>
      <c r="R352" s="31" t="s">
        <v>136</v>
      </c>
      <c r="S352" s="112">
        <v>44855</v>
      </c>
      <c r="T352" s="39"/>
    </row>
    <row r="353" spans="1:20" ht="15.75" customHeight="1" x14ac:dyDescent="0.2">
      <c r="A353" s="27"/>
      <c r="B353" s="46" t="s">
        <v>588</v>
      </c>
      <c r="C353" s="31" t="s">
        <v>237</v>
      </c>
      <c r="D353" s="31" t="s">
        <v>33</v>
      </c>
      <c r="E353" s="36">
        <v>44875</v>
      </c>
      <c r="F353" s="36">
        <v>44875</v>
      </c>
      <c r="G353" s="36">
        <v>44928</v>
      </c>
      <c r="H353" s="36">
        <v>44928</v>
      </c>
      <c r="I353" s="31" t="s">
        <v>29</v>
      </c>
      <c r="J353" s="31" t="s">
        <v>239</v>
      </c>
      <c r="K353" s="37">
        <f t="shared" si="28"/>
        <v>1178650</v>
      </c>
      <c r="L353" s="33">
        <v>1178650</v>
      </c>
      <c r="M353" s="33"/>
      <c r="N353" s="42" t="s">
        <v>589</v>
      </c>
      <c r="O353" s="16"/>
      <c r="P353" s="26"/>
      <c r="Q353" s="27"/>
      <c r="R353" s="31"/>
      <c r="S353" s="41"/>
      <c r="T353" s="16"/>
    </row>
    <row r="354" spans="1:20" ht="67.5" customHeight="1" x14ac:dyDescent="0.2">
      <c r="A354" s="31"/>
      <c r="B354" s="43" t="s">
        <v>590</v>
      </c>
      <c r="C354" s="31" t="s">
        <v>138</v>
      </c>
      <c r="D354" s="31" t="s">
        <v>33</v>
      </c>
      <c r="E354" s="36">
        <v>44875</v>
      </c>
      <c r="F354" s="36">
        <v>44875</v>
      </c>
      <c r="G354" s="36">
        <v>44928</v>
      </c>
      <c r="H354" s="36">
        <v>44928</v>
      </c>
      <c r="I354" s="31" t="s">
        <v>29</v>
      </c>
      <c r="J354" s="31" t="s">
        <v>239</v>
      </c>
      <c r="K354" s="37">
        <f t="shared" si="28"/>
        <v>1344100</v>
      </c>
      <c r="L354" s="33">
        <v>1344100</v>
      </c>
      <c r="M354" s="33"/>
      <c r="N354" s="42" t="s">
        <v>591</v>
      </c>
      <c r="O354" s="39"/>
      <c r="P354" s="40"/>
      <c r="Q354" s="31"/>
      <c r="R354" s="31"/>
      <c r="S354" s="41"/>
      <c r="T354" s="39"/>
    </row>
    <row r="355" spans="1:20" ht="80.25" customHeight="1" x14ac:dyDescent="0.2">
      <c r="A355" s="31"/>
      <c r="B355" s="43" t="s">
        <v>592</v>
      </c>
      <c r="C355" s="31" t="s">
        <v>138</v>
      </c>
      <c r="D355" s="31" t="s">
        <v>33</v>
      </c>
      <c r="E355" s="36">
        <v>44875</v>
      </c>
      <c r="F355" s="36">
        <v>44875</v>
      </c>
      <c r="G355" s="36">
        <v>44928</v>
      </c>
      <c r="H355" s="36">
        <v>44928</v>
      </c>
      <c r="I355" s="31" t="s">
        <v>29</v>
      </c>
      <c r="J355" s="31" t="s">
        <v>239</v>
      </c>
      <c r="K355" s="37">
        <f t="shared" si="28"/>
        <v>826500</v>
      </c>
      <c r="L355" s="33">
        <v>826500</v>
      </c>
      <c r="M355" s="33"/>
      <c r="N355" s="42" t="s">
        <v>593</v>
      </c>
      <c r="O355" s="39"/>
      <c r="P355" s="40"/>
      <c r="Q355" s="31"/>
      <c r="R355" s="31"/>
      <c r="S355" s="41"/>
      <c r="T355" s="39"/>
    </row>
    <row r="356" spans="1:20" ht="53.25" customHeight="1" x14ac:dyDescent="0.2">
      <c r="A356" s="31"/>
      <c r="B356" s="43" t="s">
        <v>594</v>
      </c>
      <c r="C356" s="31" t="s">
        <v>138</v>
      </c>
      <c r="D356" s="31" t="s">
        <v>27</v>
      </c>
      <c r="E356" s="36">
        <v>45155</v>
      </c>
      <c r="F356" s="31" t="s">
        <v>28</v>
      </c>
      <c r="G356" s="36">
        <v>45182</v>
      </c>
      <c r="H356" s="36">
        <v>45182</v>
      </c>
      <c r="I356" s="31" t="s">
        <v>29</v>
      </c>
      <c r="J356" s="31" t="s">
        <v>239</v>
      </c>
      <c r="K356" s="37">
        <f t="shared" si="28"/>
        <v>547280</v>
      </c>
      <c r="L356" s="33">
        <v>547280</v>
      </c>
      <c r="M356" s="33"/>
      <c r="N356" s="42" t="s">
        <v>595</v>
      </c>
      <c r="O356" s="39"/>
      <c r="P356" s="40"/>
      <c r="Q356" s="31"/>
      <c r="R356" s="31"/>
      <c r="S356" s="41"/>
      <c r="T356" s="39"/>
    </row>
    <row r="357" spans="1:20" ht="66" customHeight="1" x14ac:dyDescent="0.2">
      <c r="A357" s="31"/>
      <c r="B357" s="43" t="s">
        <v>596</v>
      </c>
      <c r="C357" s="31" t="s">
        <v>431</v>
      </c>
      <c r="D357" s="31" t="s">
        <v>27</v>
      </c>
      <c r="E357" s="36">
        <v>44928</v>
      </c>
      <c r="F357" s="31" t="s">
        <v>28</v>
      </c>
      <c r="G357" s="36">
        <v>44964</v>
      </c>
      <c r="H357" s="36">
        <v>44964</v>
      </c>
      <c r="I357" s="31" t="s">
        <v>29</v>
      </c>
      <c r="J357" s="31" t="s">
        <v>239</v>
      </c>
      <c r="K357" s="37">
        <f t="shared" si="28"/>
        <v>500000</v>
      </c>
      <c r="L357" s="33">
        <v>500000</v>
      </c>
      <c r="M357" s="33"/>
      <c r="N357" s="42" t="s">
        <v>597</v>
      </c>
      <c r="O357" s="39"/>
      <c r="P357" s="40"/>
      <c r="Q357" s="31"/>
      <c r="R357" s="31"/>
      <c r="S357" s="41"/>
      <c r="T357" s="39"/>
    </row>
    <row r="358" spans="1:20" ht="51.75" customHeight="1" x14ac:dyDescent="0.2">
      <c r="A358" s="31"/>
      <c r="B358" s="43" t="s">
        <v>598</v>
      </c>
      <c r="C358" s="31" t="s">
        <v>237</v>
      </c>
      <c r="D358" s="31" t="s">
        <v>27</v>
      </c>
      <c r="E358" s="36">
        <v>44964</v>
      </c>
      <c r="F358" s="31" t="s">
        <v>28</v>
      </c>
      <c r="G358" s="36">
        <v>44994</v>
      </c>
      <c r="H358" s="36">
        <v>44994</v>
      </c>
      <c r="I358" s="31" t="s">
        <v>29</v>
      </c>
      <c r="J358" s="31" t="s">
        <v>239</v>
      </c>
      <c r="K358" s="37">
        <f t="shared" si="28"/>
        <v>84294</v>
      </c>
      <c r="L358" s="33">
        <v>84294</v>
      </c>
      <c r="M358" s="33"/>
      <c r="N358" s="42" t="s">
        <v>599</v>
      </c>
      <c r="O358" s="39"/>
      <c r="P358" s="40"/>
      <c r="Q358" s="31"/>
      <c r="R358" s="31"/>
      <c r="S358" s="41"/>
      <c r="T358" s="39"/>
    </row>
    <row r="359" spans="1:20" ht="51" customHeight="1" x14ac:dyDescent="0.2">
      <c r="A359" s="31"/>
      <c r="B359" s="43" t="s">
        <v>600</v>
      </c>
      <c r="C359" s="31" t="s">
        <v>601</v>
      </c>
      <c r="D359" s="31" t="s">
        <v>27</v>
      </c>
      <c r="E359" s="36">
        <v>45078</v>
      </c>
      <c r="F359" s="31" t="s">
        <v>28</v>
      </c>
      <c r="G359" s="36">
        <v>45078</v>
      </c>
      <c r="H359" s="36">
        <v>45078</v>
      </c>
      <c r="I359" s="31" t="s">
        <v>29</v>
      </c>
      <c r="J359" s="31" t="s">
        <v>239</v>
      </c>
      <c r="K359" s="37">
        <f t="shared" si="28"/>
        <v>35500</v>
      </c>
      <c r="L359" s="33">
        <v>35500</v>
      </c>
      <c r="M359" s="33"/>
      <c r="N359" s="42" t="s">
        <v>602</v>
      </c>
      <c r="O359" s="39"/>
      <c r="P359" s="40"/>
      <c r="Q359" s="31"/>
      <c r="R359" s="31"/>
      <c r="S359" s="41"/>
      <c r="T359" s="39"/>
    </row>
    <row r="360" spans="1:20" ht="15.75" customHeight="1" x14ac:dyDescent="0.2">
      <c r="A360" s="27"/>
      <c r="B360" s="44"/>
      <c r="C360" s="29"/>
      <c r="D360" s="27"/>
      <c r="E360" s="29"/>
      <c r="F360" s="29"/>
      <c r="G360" s="29"/>
      <c r="H360" s="29"/>
      <c r="I360" s="30"/>
      <c r="J360" s="31"/>
      <c r="K360" s="32"/>
      <c r="L360" s="33"/>
      <c r="M360" s="33"/>
      <c r="N360" s="31"/>
      <c r="O360" s="16"/>
      <c r="P360" s="26"/>
      <c r="Q360" s="27"/>
      <c r="R360" s="27"/>
      <c r="S360" s="27"/>
      <c r="T360" s="16"/>
    </row>
    <row r="361" spans="1:20" ht="15.75" customHeight="1" x14ac:dyDescent="0.2">
      <c r="A361" s="27"/>
      <c r="B361" s="44" t="s">
        <v>318</v>
      </c>
      <c r="C361" s="29"/>
      <c r="D361" s="27"/>
      <c r="E361" s="29"/>
      <c r="F361" s="29"/>
      <c r="G361" s="29"/>
      <c r="H361" s="29"/>
      <c r="I361" s="30"/>
      <c r="J361" s="31"/>
      <c r="K361" s="32"/>
      <c r="L361" s="33"/>
      <c r="M361" s="33"/>
      <c r="N361" s="31"/>
      <c r="O361" s="16"/>
      <c r="P361" s="26"/>
      <c r="Q361" s="27"/>
      <c r="R361" s="27"/>
      <c r="S361" s="27"/>
      <c r="T361" s="16"/>
    </row>
    <row r="362" spans="1:20" ht="58.5" customHeight="1" x14ac:dyDescent="0.2">
      <c r="A362" s="27"/>
      <c r="B362" s="46" t="s">
        <v>603</v>
      </c>
      <c r="C362" s="31" t="s">
        <v>318</v>
      </c>
      <c r="D362" s="31" t="s">
        <v>27</v>
      </c>
      <c r="E362" s="36">
        <v>45181</v>
      </c>
      <c r="F362" s="31" t="s">
        <v>28</v>
      </c>
      <c r="G362" s="36">
        <v>45181</v>
      </c>
      <c r="H362" s="36">
        <v>45181</v>
      </c>
      <c r="I362" s="31" t="s">
        <v>29</v>
      </c>
      <c r="J362" s="31" t="s">
        <v>320</v>
      </c>
      <c r="K362" s="37">
        <f>SUM(L362:M362)</f>
        <v>43280</v>
      </c>
      <c r="L362" s="33">
        <v>43280</v>
      </c>
      <c r="M362" s="33"/>
      <c r="N362" s="42" t="s">
        <v>334</v>
      </c>
      <c r="O362" s="16"/>
      <c r="P362" s="26"/>
      <c r="Q362" s="27"/>
      <c r="R362" s="31"/>
      <c r="S362" s="41"/>
      <c r="T362" s="16"/>
    </row>
    <row r="363" spans="1:20" ht="15.75" customHeight="1" x14ac:dyDescent="0.2">
      <c r="A363" s="27"/>
      <c r="B363" s="28"/>
      <c r="C363" s="29"/>
      <c r="D363" s="27"/>
      <c r="E363" s="29"/>
      <c r="F363" s="29"/>
      <c r="G363" s="29"/>
      <c r="H363" s="29"/>
      <c r="I363" s="30"/>
      <c r="J363" s="31"/>
      <c r="K363" s="32"/>
      <c r="L363" s="33"/>
      <c r="M363" s="33"/>
      <c r="N363" s="31"/>
      <c r="O363" s="16"/>
      <c r="P363" s="26"/>
      <c r="Q363" s="27"/>
      <c r="R363" s="27"/>
      <c r="S363" s="27"/>
      <c r="T363" s="16"/>
    </row>
    <row r="364" spans="1:20" ht="15.75" customHeight="1" x14ac:dyDescent="0.2">
      <c r="A364" s="27"/>
      <c r="B364" s="28"/>
      <c r="C364" s="29"/>
      <c r="D364" s="27"/>
      <c r="E364" s="29"/>
      <c r="F364" s="29"/>
      <c r="G364" s="29"/>
      <c r="H364" s="29"/>
      <c r="I364" s="30"/>
      <c r="J364" s="31"/>
      <c r="K364" s="32"/>
      <c r="L364" s="33"/>
      <c r="M364" s="33"/>
      <c r="N364" s="31"/>
      <c r="O364" s="16"/>
      <c r="P364" s="26"/>
      <c r="Q364" s="27"/>
      <c r="R364" s="27"/>
      <c r="S364" s="27"/>
      <c r="T364" s="16"/>
    </row>
    <row r="365" spans="1:20" ht="17.25" customHeight="1" x14ac:dyDescent="0.2">
      <c r="A365" s="27"/>
      <c r="B365" s="28" t="s">
        <v>604</v>
      </c>
      <c r="C365" s="29"/>
      <c r="D365" s="27"/>
      <c r="E365" s="29"/>
      <c r="F365" s="29"/>
      <c r="G365" s="29"/>
      <c r="H365" s="29"/>
      <c r="I365" s="30"/>
      <c r="J365" s="31"/>
      <c r="K365" s="32"/>
      <c r="L365" s="33"/>
      <c r="M365" s="33"/>
      <c r="N365" s="31"/>
      <c r="O365" s="16"/>
      <c r="P365" s="26"/>
      <c r="Q365" s="27"/>
      <c r="R365" s="27"/>
      <c r="S365" s="27"/>
      <c r="T365" s="16"/>
    </row>
    <row r="366" spans="1:20" ht="26.25" customHeight="1" x14ac:dyDescent="0.2">
      <c r="A366" s="27"/>
      <c r="B366" s="44" t="s">
        <v>274</v>
      </c>
      <c r="C366" s="29"/>
      <c r="D366" s="27"/>
      <c r="E366" s="29" t="str">
        <f>IF(D366="","",IF((OR(D366=data_validation!A$1,D366=data_validation!A$2,D366=data_validation!A$5,D366=data_validation!A$6,D366=data_validation!A$15,D366=data_validation!A$17)),"Indicate Date","N/A"))</f>
        <v/>
      </c>
      <c r="F366" s="29" t="str">
        <f>IF(D366="","",IF((OR(D366=data_validation!A$1,D366=data_validation!A$2)),"Indicate Date","N/A"))</f>
        <v/>
      </c>
      <c r="G366" s="29" t="str">
        <f>IF(D366="","","Indicate Date")</f>
        <v/>
      </c>
      <c r="H366" s="29" t="str">
        <f>IF(D366="","","Indicate Date")</f>
        <v/>
      </c>
      <c r="I366" s="30"/>
      <c r="J366" s="31"/>
      <c r="K366" s="32"/>
      <c r="L366" s="33"/>
      <c r="M366" s="33"/>
      <c r="N366" s="31"/>
      <c r="O366" s="16"/>
      <c r="P366" s="26"/>
      <c r="Q366" s="27"/>
      <c r="R366" s="27"/>
      <c r="S366" s="27"/>
      <c r="T366" s="16"/>
    </row>
    <row r="367" spans="1:20" ht="15.75" customHeight="1" x14ac:dyDescent="0.2">
      <c r="A367" s="27"/>
      <c r="B367" s="46" t="s">
        <v>605</v>
      </c>
      <c r="C367" s="31" t="s">
        <v>274</v>
      </c>
      <c r="D367" s="31" t="s">
        <v>27</v>
      </c>
      <c r="E367" s="36">
        <v>44928</v>
      </c>
      <c r="F367" s="31" t="s">
        <v>28</v>
      </c>
      <c r="G367" s="36">
        <v>44964</v>
      </c>
      <c r="H367" s="36">
        <v>44964</v>
      </c>
      <c r="I367" s="31" t="s">
        <v>29</v>
      </c>
      <c r="J367" s="31" t="s">
        <v>226</v>
      </c>
      <c r="K367" s="37">
        <f t="shared" ref="K367:K376" si="29">SUM(L367:M367)</f>
        <v>53000</v>
      </c>
      <c r="L367" s="33">
        <v>53000</v>
      </c>
      <c r="M367" s="33"/>
      <c r="N367" s="42" t="s">
        <v>606</v>
      </c>
      <c r="O367" s="16"/>
      <c r="P367" s="26"/>
      <c r="Q367" s="27"/>
      <c r="R367" s="31" t="s">
        <v>279</v>
      </c>
      <c r="S367" s="41">
        <v>44932</v>
      </c>
      <c r="T367" s="16"/>
    </row>
    <row r="368" spans="1:20" ht="48" customHeight="1" x14ac:dyDescent="0.2">
      <c r="A368" s="27"/>
      <c r="B368" s="46" t="s">
        <v>607</v>
      </c>
      <c r="C368" s="31" t="s">
        <v>416</v>
      </c>
      <c r="D368" s="31" t="s">
        <v>27</v>
      </c>
      <c r="E368" s="36">
        <v>44964</v>
      </c>
      <c r="F368" s="31" t="s">
        <v>28</v>
      </c>
      <c r="G368" s="36">
        <v>44964</v>
      </c>
      <c r="H368" s="36">
        <v>44964</v>
      </c>
      <c r="I368" s="31" t="s">
        <v>29</v>
      </c>
      <c r="J368" s="31" t="s">
        <v>226</v>
      </c>
      <c r="K368" s="37">
        <f t="shared" si="29"/>
        <v>200000</v>
      </c>
      <c r="L368" s="33">
        <v>200000</v>
      </c>
      <c r="M368" s="33"/>
      <c r="N368" s="42" t="s">
        <v>448</v>
      </c>
      <c r="O368" s="16"/>
      <c r="P368" s="26"/>
      <c r="Q368" s="27"/>
      <c r="R368" s="31" t="s">
        <v>279</v>
      </c>
      <c r="S368" s="41">
        <v>44932</v>
      </c>
      <c r="T368" s="16"/>
    </row>
    <row r="369" spans="1:20" ht="69" customHeight="1" x14ac:dyDescent="0.2">
      <c r="A369" s="27"/>
      <c r="B369" s="47" t="s">
        <v>608</v>
      </c>
      <c r="C369" s="31" t="s">
        <v>274</v>
      </c>
      <c r="D369" s="31" t="s">
        <v>27</v>
      </c>
      <c r="E369" s="36">
        <v>44964</v>
      </c>
      <c r="F369" s="31" t="s">
        <v>28</v>
      </c>
      <c r="G369" s="36">
        <v>44993</v>
      </c>
      <c r="H369" s="36">
        <v>44993</v>
      </c>
      <c r="I369" s="31" t="s">
        <v>29</v>
      </c>
      <c r="J369" s="31" t="s">
        <v>226</v>
      </c>
      <c r="K369" s="37">
        <f t="shared" si="29"/>
        <v>667500</v>
      </c>
      <c r="L369" s="33">
        <v>667500</v>
      </c>
      <c r="M369" s="33"/>
      <c r="N369" s="42" t="s">
        <v>609</v>
      </c>
      <c r="O369" s="16"/>
      <c r="P369" s="26"/>
      <c r="Q369" s="27"/>
      <c r="R369" s="31" t="s">
        <v>279</v>
      </c>
      <c r="S369" s="41">
        <v>44932</v>
      </c>
      <c r="T369" s="16"/>
    </row>
    <row r="370" spans="1:20" ht="15.75" customHeight="1" x14ac:dyDescent="0.2">
      <c r="A370" s="27"/>
      <c r="B370" s="47" t="s">
        <v>610</v>
      </c>
      <c r="C370" s="31" t="s">
        <v>274</v>
      </c>
      <c r="D370" s="31" t="s">
        <v>27</v>
      </c>
      <c r="E370" s="36">
        <v>44964</v>
      </c>
      <c r="F370" s="31" t="s">
        <v>28</v>
      </c>
      <c r="G370" s="36">
        <v>44993</v>
      </c>
      <c r="H370" s="36">
        <v>44993</v>
      </c>
      <c r="I370" s="31" t="s">
        <v>29</v>
      </c>
      <c r="J370" s="31" t="s">
        <v>226</v>
      </c>
      <c r="K370" s="37">
        <f t="shared" si="29"/>
        <v>50520</v>
      </c>
      <c r="L370" s="33">
        <v>50520</v>
      </c>
      <c r="M370" s="33"/>
      <c r="N370" s="42" t="s">
        <v>611</v>
      </c>
      <c r="O370" s="16"/>
      <c r="P370" s="26"/>
      <c r="Q370" s="27"/>
      <c r="R370" s="31" t="s">
        <v>279</v>
      </c>
      <c r="S370" s="41">
        <v>44932</v>
      </c>
      <c r="T370" s="16"/>
    </row>
    <row r="371" spans="1:20" ht="15.75" customHeight="1" x14ac:dyDescent="0.2">
      <c r="A371" s="27"/>
      <c r="B371" s="47" t="s">
        <v>612</v>
      </c>
      <c r="C371" s="31" t="s">
        <v>274</v>
      </c>
      <c r="D371" s="31" t="s">
        <v>27</v>
      </c>
      <c r="E371" s="36">
        <v>44964</v>
      </c>
      <c r="F371" s="31" t="s">
        <v>28</v>
      </c>
      <c r="G371" s="36">
        <v>44993</v>
      </c>
      <c r="H371" s="36">
        <v>44993</v>
      </c>
      <c r="I371" s="31" t="s">
        <v>29</v>
      </c>
      <c r="J371" s="31" t="s">
        <v>226</v>
      </c>
      <c r="K371" s="37">
        <f t="shared" si="29"/>
        <v>238560</v>
      </c>
      <c r="L371" s="33">
        <v>238560</v>
      </c>
      <c r="M371" s="33"/>
      <c r="N371" s="42" t="s">
        <v>613</v>
      </c>
      <c r="O371" s="16"/>
      <c r="P371" s="26"/>
      <c r="Q371" s="27"/>
      <c r="R371" s="31" t="s">
        <v>279</v>
      </c>
      <c r="S371" s="41">
        <v>44932</v>
      </c>
      <c r="T371" s="16"/>
    </row>
    <row r="372" spans="1:20" ht="15.75" customHeight="1" x14ac:dyDescent="0.2">
      <c r="A372" s="27"/>
      <c r="B372" s="47" t="s">
        <v>614</v>
      </c>
      <c r="C372" s="31" t="s">
        <v>274</v>
      </c>
      <c r="D372" s="31" t="s">
        <v>27</v>
      </c>
      <c r="E372" s="36">
        <v>44993</v>
      </c>
      <c r="F372" s="31" t="s">
        <v>28</v>
      </c>
      <c r="G372" s="36">
        <v>44993</v>
      </c>
      <c r="H372" s="36">
        <v>44993</v>
      </c>
      <c r="I372" s="31" t="s">
        <v>29</v>
      </c>
      <c r="J372" s="31" t="s">
        <v>226</v>
      </c>
      <c r="K372" s="37">
        <f t="shared" si="29"/>
        <v>400500</v>
      </c>
      <c r="L372" s="33">
        <v>400500</v>
      </c>
      <c r="M372" s="33"/>
      <c r="N372" s="42" t="s">
        <v>613</v>
      </c>
      <c r="O372" s="16"/>
      <c r="P372" s="26"/>
      <c r="Q372" s="27"/>
      <c r="R372" s="31" t="s">
        <v>279</v>
      </c>
      <c r="S372" s="41">
        <v>44932</v>
      </c>
      <c r="T372" s="16"/>
    </row>
    <row r="373" spans="1:20" ht="15.75" customHeight="1" x14ac:dyDescent="0.2">
      <c r="A373" s="27"/>
      <c r="B373" s="47" t="s">
        <v>615</v>
      </c>
      <c r="C373" s="31" t="s">
        <v>274</v>
      </c>
      <c r="D373" s="31" t="s">
        <v>27</v>
      </c>
      <c r="E373" s="36">
        <v>44993</v>
      </c>
      <c r="F373" s="31" t="s">
        <v>28</v>
      </c>
      <c r="G373" s="36">
        <v>44993</v>
      </c>
      <c r="H373" s="36">
        <v>44993</v>
      </c>
      <c r="I373" s="31" t="s">
        <v>29</v>
      </c>
      <c r="J373" s="31" t="s">
        <v>226</v>
      </c>
      <c r="K373" s="37">
        <f t="shared" si="29"/>
        <v>10400</v>
      </c>
      <c r="L373" s="33">
        <v>10400</v>
      </c>
      <c r="M373" s="33"/>
      <c r="N373" s="42" t="s">
        <v>616</v>
      </c>
      <c r="O373" s="16"/>
      <c r="P373" s="26"/>
      <c r="Q373" s="27"/>
      <c r="R373" s="31" t="s">
        <v>279</v>
      </c>
      <c r="S373" s="41">
        <v>44932</v>
      </c>
      <c r="T373" s="16"/>
    </row>
    <row r="374" spans="1:20" ht="51.75" customHeight="1" x14ac:dyDescent="0.2">
      <c r="A374" s="31"/>
      <c r="B374" s="35" t="s">
        <v>617</v>
      </c>
      <c r="C374" s="31" t="s">
        <v>274</v>
      </c>
      <c r="D374" s="31" t="s">
        <v>27</v>
      </c>
      <c r="E374" s="36">
        <v>45062</v>
      </c>
      <c r="F374" s="31" t="s">
        <v>28</v>
      </c>
      <c r="G374" s="36">
        <v>45062</v>
      </c>
      <c r="H374" s="36">
        <v>45062</v>
      </c>
      <c r="I374" s="31" t="s">
        <v>29</v>
      </c>
      <c r="J374" s="31" t="s">
        <v>226</v>
      </c>
      <c r="K374" s="37">
        <f t="shared" si="29"/>
        <v>108000</v>
      </c>
      <c r="L374" s="49">
        <v>108000</v>
      </c>
      <c r="M374" s="38"/>
      <c r="N374" s="31" t="s">
        <v>618</v>
      </c>
      <c r="O374" s="39"/>
      <c r="P374" s="40"/>
      <c r="Q374" s="31"/>
      <c r="R374" s="27" t="s">
        <v>619</v>
      </c>
      <c r="S374" s="40">
        <v>44939</v>
      </c>
      <c r="T374" s="39"/>
    </row>
    <row r="375" spans="1:20" ht="90.75" customHeight="1" x14ac:dyDescent="0.2">
      <c r="A375" s="31"/>
      <c r="B375" s="35" t="s">
        <v>620</v>
      </c>
      <c r="C375" s="31" t="s">
        <v>274</v>
      </c>
      <c r="D375" s="31" t="s">
        <v>27</v>
      </c>
      <c r="E375" s="36">
        <v>45092</v>
      </c>
      <c r="F375" s="31" t="s">
        <v>28</v>
      </c>
      <c r="G375" s="36">
        <v>45119</v>
      </c>
      <c r="H375" s="36">
        <v>45119</v>
      </c>
      <c r="I375" s="31" t="s">
        <v>29</v>
      </c>
      <c r="J375" s="31" t="s">
        <v>226</v>
      </c>
      <c r="K375" s="37">
        <f t="shared" si="29"/>
        <v>102000</v>
      </c>
      <c r="L375" s="49">
        <v>102000</v>
      </c>
      <c r="M375" s="38"/>
      <c r="N375" s="31" t="s">
        <v>621</v>
      </c>
      <c r="O375" s="39"/>
      <c r="P375" s="40"/>
      <c r="Q375" s="31"/>
      <c r="R375" s="27" t="s">
        <v>619</v>
      </c>
      <c r="S375" s="40">
        <v>44939</v>
      </c>
      <c r="T375" s="39"/>
    </row>
    <row r="376" spans="1:20" ht="58.5" customHeight="1" x14ac:dyDescent="0.2">
      <c r="A376" s="31"/>
      <c r="B376" s="35" t="s">
        <v>622</v>
      </c>
      <c r="C376" s="31" t="s">
        <v>274</v>
      </c>
      <c r="D376" s="31" t="s">
        <v>27</v>
      </c>
      <c r="E376" s="36">
        <v>45139</v>
      </c>
      <c r="F376" s="31" t="s">
        <v>28</v>
      </c>
      <c r="G376" s="36">
        <v>45139</v>
      </c>
      <c r="H376" s="36">
        <v>45139</v>
      </c>
      <c r="I376" s="31" t="s">
        <v>29</v>
      </c>
      <c r="J376" s="31" t="s">
        <v>226</v>
      </c>
      <c r="K376" s="37">
        <f t="shared" si="29"/>
        <v>261063</v>
      </c>
      <c r="L376" s="49">
        <v>261063</v>
      </c>
      <c r="M376" s="38"/>
      <c r="N376" s="31" t="s">
        <v>623</v>
      </c>
      <c r="O376" s="39"/>
      <c r="P376" s="40"/>
      <c r="Q376" s="31"/>
      <c r="R376" s="27" t="s">
        <v>619</v>
      </c>
      <c r="S376" s="40">
        <v>44939</v>
      </c>
      <c r="T376" s="39"/>
    </row>
    <row r="377" spans="1:20" ht="15.75" customHeight="1" x14ac:dyDescent="0.2">
      <c r="A377" s="27"/>
      <c r="B377" s="44"/>
      <c r="C377" s="31"/>
      <c r="D377" s="31"/>
      <c r="E377" s="36"/>
      <c r="F377" s="36"/>
      <c r="G377" s="36"/>
      <c r="H377" s="36"/>
      <c r="I377" s="31"/>
      <c r="J377" s="31"/>
      <c r="K377" s="37"/>
      <c r="L377" s="33"/>
      <c r="M377" s="49"/>
      <c r="N377" s="42"/>
      <c r="O377" s="16"/>
      <c r="P377" s="27"/>
      <c r="Q377" s="27"/>
      <c r="R377" s="31"/>
      <c r="S377" s="41"/>
      <c r="T377" s="16"/>
    </row>
    <row r="378" spans="1:20" ht="15.75" customHeight="1" x14ac:dyDescent="0.2">
      <c r="A378" s="27"/>
      <c r="B378" s="44" t="s">
        <v>362</v>
      </c>
      <c r="C378" s="31"/>
      <c r="D378" s="31"/>
      <c r="E378" s="36"/>
      <c r="F378" s="36"/>
      <c r="G378" s="36"/>
      <c r="H378" s="36"/>
      <c r="I378" s="31"/>
      <c r="J378" s="31"/>
      <c r="K378" s="37"/>
      <c r="L378" s="33"/>
      <c r="M378" s="49"/>
      <c r="N378" s="42"/>
      <c r="O378" s="16"/>
      <c r="P378" s="27"/>
      <c r="Q378" s="27"/>
      <c r="R378" s="31"/>
      <c r="S378" s="41"/>
      <c r="T378" s="16"/>
    </row>
    <row r="379" spans="1:20" ht="15.75" customHeight="1" x14ac:dyDescent="0.2">
      <c r="A379" s="27"/>
      <c r="B379" s="47" t="s">
        <v>624</v>
      </c>
      <c r="C379" s="31" t="s">
        <v>416</v>
      </c>
      <c r="D379" s="31" t="s">
        <v>27</v>
      </c>
      <c r="E379" s="36">
        <v>44928</v>
      </c>
      <c r="F379" s="31" t="s">
        <v>28</v>
      </c>
      <c r="G379" s="36">
        <v>44964</v>
      </c>
      <c r="H379" s="36">
        <v>44964</v>
      </c>
      <c r="I379" s="31" t="s">
        <v>29</v>
      </c>
      <c r="J379" s="31" t="s">
        <v>365</v>
      </c>
      <c r="K379" s="37">
        <f t="shared" ref="K379:K403" si="30">SUM(L379:M379)</f>
        <v>102500</v>
      </c>
      <c r="L379" s="33">
        <v>102500</v>
      </c>
      <c r="M379" s="49"/>
      <c r="N379" s="42" t="s">
        <v>625</v>
      </c>
      <c r="O379" s="16"/>
      <c r="P379" s="27" t="s">
        <v>626</v>
      </c>
      <c r="Q379" s="27" t="s">
        <v>627</v>
      </c>
      <c r="R379" s="31" t="s">
        <v>420</v>
      </c>
      <c r="S379" s="41">
        <v>44949</v>
      </c>
      <c r="T379" s="16"/>
    </row>
    <row r="380" spans="1:20" ht="15.75" customHeight="1" x14ac:dyDescent="0.2">
      <c r="A380" s="27"/>
      <c r="B380" s="47" t="s">
        <v>628</v>
      </c>
      <c r="C380" s="31" t="s">
        <v>416</v>
      </c>
      <c r="D380" s="31" t="s">
        <v>27</v>
      </c>
      <c r="E380" s="36">
        <v>44928</v>
      </c>
      <c r="F380" s="31" t="s">
        <v>28</v>
      </c>
      <c r="G380" s="36">
        <v>44964</v>
      </c>
      <c r="H380" s="36">
        <v>44964</v>
      </c>
      <c r="I380" s="31" t="s">
        <v>29</v>
      </c>
      <c r="J380" s="31" t="s">
        <v>365</v>
      </c>
      <c r="K380" s="37">
        <f t="shared" si="30"/>
        <v>41500</v>
      </c>
      <c r="L380" s="33">
        <v>41500</v>
      </c>
      <c r="M380" s="49"/>
      <c r="N380" s="42" t="s">
        <v>625</v>
      </c>
      <c r="O380" s="16"/>
      <c r="P380" s="27" t="s">
        <v>626</v>
      </c>
      <c r="Q380" s="27" t="s">
        <v>629</v>
      </c>
      <c r="R380" s="31" t="s">
        <v>420</v>
      </c>
      <c r="S380" s="41">
        <v>44949</v>
      </c>
      <c r="T380" s="16"/>
    </row>
    <row r="381" spans="1:20" ht="15.75" customHeight="1" x14ac:dyDescent="0.2">
      <c r="A381" s="27"/>
      <c r="B381" s="47" t="s">
        <v>630</v>
      </c>
      <c r="C381" s="31" t="s">
        <v>416</v>
      </c>
      <c r="D381" s="31" t="s">
        <v>27</v>
      </c>
      <c r="E381" s="36">
        <v>44928</v>
      </c>
      <c r="F381" s="31" t="s">
        <v>28</v>
      </c>
      <c r="G381" s="36">
        <v>44964</v>
      </c>
      <c r="H381" s="36">
        <v>44964</v>
      </c>
      <c r="I381" s="31" t="s">
        <v>29</v>
      </c>
      <c r="J381" s="31" t="s">
        <v>365</v>
      </c>
      <c r="K381" s="37">
        <f t="shared" si="30"/>
        <v>22050</v>
      </c>
      <c r="L381" s="33">
        <v>22050</v>
      </c>
      <c r="M381" s="49"/>
      <c r="N381" s="42" t="s">
        <v>625</v>
      </c>
      <c r="O381" s="16"/>
      <c r="P381" s="27" t="s">
        <v>626</v>
      </c>
      <c r="Q381" s="27" t="s">
        <v>631</v>
      </c>
      <c r="R381" s="31" t="s">
        <v>420</v>
      </c>
      <c r="S381" s="41">
        <v>44949</v>
      </c>
      <c r="T381" s="16"/>
    </row>
    <row r="382" spans="1:20" ht="15.75" customHeight="1" x14ac:dyDescent="0.2">
      <c r="A382" s="27"/>
      <c r="B382" s="46" t="s">
        <v>632</v>
      </c>
      <c r="C382" s="31" t="s">
        <v>362</v>
      </c>
      <c r="D382" s="31" t="s">
        <v>27</v>
      </c>
      <c r="E382" s="36">
        <v>44928</v>
      </c>
      <c r="F382" s="31" t="s">
        <v>28</v>
      </c>
      <c r="G382" s="36">
        <v>44964</v>
      </c>
      <c r="H382" s="36">
        <v>44964</v>
      </c>
      <c r="I382" s="31" t="s">
        <v>29</v>
      </c>
      <c r="J382" s="31" t="s">
        <v>365</v>
      </c>
      <c r="K382" s="37">
        <f t="shared" si="30"/>
        <v>77108</v>
      </c>
      <c r="L382" s="33">
        <v>77108</v>
      </c>
      <c r="M382" s="49"/>
      <c r="N382" s="42" t="s">
        <v>625</v>
      </c>
      <c r="O382" s="16"/>
      <c r="P382" s="27" t="s">
        <v>626</v>
      </c>
      <c r="Q382" s="27" t="s">
        <v>631</v>
      </c>
      <c r="R382" s="31" t="s">
        <v>420</v>
      </c>
      <c r="S382" s="41">
        <v>44949</v>
      </c>
      <c r="T382" s="16"/>
    </row>
    <row r="383" spans="1:20" ht="15.75" customHeight="1" x14ac:dyDescent="0.2">
      <c r="A383" s="27"/>
      <c r="B383" s="46" t="s">
        <v>633</v>
      </c>
      <c r="C383" s="31" t="s">
        <v>416</v>
      </c>
      <c r="D383" s="31" t="s">
        <v>27</v>
      </c>
      <c r="E383" s="36">
        <v>44928</v>
      </c>
      <c r="F383" s="31" t="s">
        <v>28</v>
      </c>
      <c r="G383" s="36">
        <v>44964</v>
      </c>
      <c r="H383" s="36">
        <v>44964</v>
      </c>
      <c r="I383" s="31" t="s">
        <v>29</v>
      </c>
      <c r="J383" s="31" t="s">
        <v>365</v>
      </c>
      <c r="K383" s="37">
        <f t="shared" si="30"/>
        <v>22050</v>
      </c>
      <c r="L383" s="33">
        <v>22050</v>
      </c>
      <c r="M383" s="49"/>
      <c r="N383" s="42" t="s">
        <v>625</v>
      </c>
      <c r="O383" s="16"/>
      <c r="P383" s="27" t="s">
        <v>626</v>
      </c>
      <c r="Q383" s="27" t="s">
        <v>631</v>
      </c>
      <c r="R383" s="31" t="s">
        <v>420</v>
      </c>
      <c r="S383" s="41">
        <v>44949</v>
      </c>
      <c r="T383" s="16"/>
    </row>
    <row r="384" spans="1:20" ht="15.75" customHeight="1" x14ac:dyDescent="0.2">
      <c r="A384" s="27"/>
      <c r="B384" s="46" t="s">
        <v>634</v>
      </c>
      <c r="C384" s="31" t="s">
        <v>362</v>
      </c>
      <c r="D384" s="31" t="s">
        <v>27</v>
      </c>
      <c r="E384" s="36">
        <v>44964</v>
      </c>
      <c r="F384" s="31" t="s">
        <v>28</v>
      </c>
      <c r="G384" s="36">
        <v>45001</v>
      </c>
      <c r="H384" s="36">
        <v>45001</v>
      </c>
      <c r="I384" s="31" t="s">
        <v>29</v>
      </c>
      <c r="J384" s="31" t="s">
        <v>365</v>
      </c>
      <c r="K384" s="37">
        <f t="shared" si="30"/>
        <v>42428</v>
      </c>
      <c r="L384" s="33">
        <v>42428</v>
      </c>
      <c r="M384" s="49"/>
      <c r="N384" s="42" t="s">
        <v>635</v>
      </c>
      <c r="O384" s="16"/>
      <c r="P384" s="27" t="s">
        <v>626</v>
      </c>
      <c r="Q384" s="27" t="s">
        <v>631</v>
      </c>
      <c r="R384" s="31" t="s">
        <v>420</v>
      </c>
      <c r="S384" s="41">
        <v>44949</v>
      </c>
      <c r="T384" s="16"/>
    </row>
    <row r="385" spans="1:20" ht="15.75" customHeight="1" x14ac:dyDescent="0.2">
      <c r="A385" s="27"/>
      <c r="B385" s="46" t="s">
        <v>636</v>
      </c>
      <c r="C385" s="31" t="s">
        <v>444</v>
      </c>
      <c r="D385" s="31" t="s">
        <v>27</v>
      </c>
      <c r="E385" s="36">
        <v>44964</v>
      </c>
      <c r="F385" s="31" t="s">
        <v>28</v>
      </c>
      <c r="G385" s="36">
        <v>45001</v>
      </c>
      <c r="H385" s="36">
        <v>45001</v>
      </c>
      <c r="I385" s="31" t="s">
        <v>29</v>
      </c>
      <c r="J385" s="31" t="s">
        <v>365</v>
      </c>
      <c r="K385" s="37">
        <f t="shared" si="30"/>
        <v>130775</v>
      </c>
      <c r="L385" s="33">
        <v>130775</v>
      </c>
      <c r="M385" s="49"/>
      <c r="N385" s="42" t="s">
        <v>445</v>
      </c>
      <c r="O385" s="16"/>
      <c r="P385" s="27" t="s">
        <v>626</v>
      </c>
      <c r="Q385" s="27" t="s">
        <v>631</v>
      </c>
      <c r="R385" s="31" t="s">
        <v>420</v>
      </c>
      <c r="S385" s="41">
        <v>44949</v>
      </c>
      <c r="T385" s="16"/>
    </row>
    <row r="386" spans="1:20" ht="15.75" customHeight="1" x14ac:dyDescent="0.2">
      <c r="A386" s="27"/>
      <c r="B386" s="46" t="s">
        <v>637</v>
      </c>
      <c r="C386" s="31" t="s">
        <v>416</v>
      </c>
      <c r="D386" s="31" t="s">
        <v>27</v>
      </c>
      <c r="E386" s="36">
        <v>44964</v>
      </c>
      <c r="F386" s="31" t="s">
        <v>28</v>
      </c>
      <c r="G386" s="36">
        <v>45001</v>
      </c>
      <c r="H386" s="36">
        <v>45001</v>
      </c>
      <c r="I386" s="31" t="s">
        <v>29</v>
      </c>
      <c r="J386" s="31" t="s">
        <v>365</v>
      </c>
      <c r="K386" s="37">
        <f t="shared" si="30"/>
        <v>55000</v>
      </c>
      <c r="L386" s="33">
        <v>55000</v>
      </c>
      <c r="M386" s="49"/>
      <c r="N386" s="42" t="s">
        <v>625</v>
      </c>
      <c r="O386" s="16"/>
      <c r="P386" s="27" t="s">
        <v>626</v>
      </c>
      <c r="Q386" s="27" t="s">
        <v>631</v>
      </c>
      <c r="R386" s="31" t="s">
        <v>420</v>
      </c>
      <c r="S386" s="41">
        <v>44949</v>
      </c>
      <c r="T386" s="16"/>
    </row>
    <row r="387" spans="1:20" ht="15.75" customHeight="1" x14ac:dyDescent="0.2">
      <c r="A387" s="27"/>
      <c r="B387" s="47" t="s">
        <v>638</v>
      </c>
      <c r="C387" s="31" t="s">
        <v>416</v>
      </c>
      <c r="D387" s="31" t="s">
        <v>27</v>
      </c>
      <c r="E387" s="31" t="s">
        <v>28</v>
      </c>
      <c r="F387" s="31" t="s">
        <v>28</v>
      </c>
      <c r="G387" s="36">
        <v>44964</v>
      </c>
      <c r="H387" s="36">
        <v>44964</v>
      </c>
      <c r="I387" s="31" t="s">
        <v>29</v>
      </c>
      <c r="J387" s="31" t="s">
        <v>365</v>
      </c>
      <c r="K387" s="37">
        <f t="shared" si="30"/>
        <v>25702</v>
      </c>
      <c r="L387" s="33">
        <v>25702</v>
      </c>
      <c r="M387" s="49"/>
      <c r="N387" s="42" t="s">
        <v>625</v>
      </c>
      <c r="O387" s="16"/>
      <c r="P387" s="27" t="s">
        <v>626</v>
      </c>
      <c r="Q387" s="27" t="s">
        <v>631</v>
      </c>
      <c r="R387" s="31" t="s">
        <v>420</v>
      </c>
      <c r="S387" s="41">
        <v>44949</v>
      </c>
      <c r="T387" s="16"/>
    </row>
    <row r="388" spans="1:20" ht="15.75" customHeight="1" x14ac:dyDescent="0.2">
      <c r="A388" s="27"/>
      <c r="B388" s="46" t="s">
        <v>639</v>
      </c>
      <c r="C388" s="31" t="s">
        <v>362</v>
      </c>
      <c r="D388" s="31" t="s">
        <v>27</v>
      </c>
      <c r="E388" s="36">
        <v>45017</v>
      </c>
      <c r="F388" s="31" t="s">
        <v>28</v>
      </c>
      <c r="G388" s="36">
        <v>45063</v>
      </c>
      <c r="H388" s="36">
        <v>45063</v>
      </c>
      <c r="I388" s="31" t="s">
        <v>29</v>
      </c>
      <c r="J388" s="31" t="s">
        <v>365</v>
      </c>
      <c r="K388" s="37">
        <f t="shared" si="30"/>
        <v>36600</v>
      </c>
      <c r="L388" s="33">
        <v>36600</v>
      </c>
      <c r="M388" s="49"/>
      <c r="N388" s="42" t="s">
        <v>640</v>
      </c>
      <c r="O388" s="16"/>
      <c r="P388" s="27" t="s">
        <v>626</v>
      </c>
      <c r="Q388" s="27" t="s">
        <v>631</v>
      </c>
      <c r="R388" s="31" t="s">
        <v>420</v>
      </c>
      <c r="S388" s="41">
        <v>44949</v>
      </c>
      <c r="T388" s="16"/>
    </row>
    <row r="389" spans="1:20" ht="15.75" customHeight="1" x14ac:dyDescent="0.2">
      <c r="A389" s="27"/>
      <c r="B389" s="46" t="s">
        <v>641</v>
      </c>
      <c r="C389" s="31" t="s">
        <v>416</v>
      </c>
      <c r="D389" s="31" t="s">
        <v>27</v>
      </c>
      <c r="E389" s="36">
        <v>45017</v>
      </c>
      <c r="F389" s="31" t="s">
        <v>28</v>
      </c>
      <c r="G389" s="36">
        <v>45063</v>
      </c>
      <c r="H389" s="36">
        <v>45063</v>
      </c>
      <c r="I389" s="31" t="s">
        <v>29</v>
      </c>
      <c r="J389" s="31" t="s">
        <v>365</v>
      </c>
      <c r="K389" s="37">
        <f t="shared" si="30"/>
        <v>34975</v>
      </c>
      <c r="L389" s="33">
        <v>34975</v>
      </c>
      <c r="M389" s="49"/>
      <c r="N389" s="42" t="s">
        <v>625</v>
      </c>
      <c r="O389" s="16"/>
      <c r="P389" s="27" t="s">
        <v>626</v>
      </c>
      <c r="Q389" s="27" t="s">
        <v>631</v>
      </c>
      <c r="R389" s="31" t="s">
        <v>420</v>
      </c>
      <c r="S389" s="41">
        <v>44949</v>
      </c>
      <c r="T389" s="16"/>
    </row>
    <row r="390" spans="1:20" ht="15.75" customHeight="1" x14ac:dyDescent="0.2">
      <c r="A390" s="27"/>
      <c r="B390" s="47" t="s">
        <v>642</v>
      </c>
      <c r="C390" s="31" t="s">
        <v>423</v>
      </c>
      <c r="D390" s="31" t="s">
        <v>27</v>
      </c>
      <c r="E390" s="36">
        <v>45063</v>
      </c>
      <c r="F390" s="31" t="s">
        <v>28</v>
      </c>
      <c r="G390" s="36">
        <v>45078</v>
      </c>
      <c r="H390" s="36">
        <v>45078</v>
      </c>
      <c r="I390" s="31" t="s">
        <v>29</v>
      </c>
      <c r="J390" s="31" t="s">
        <v>365</v>
      </c>
      <c r="K390" s="37">
        <f t="shared" si="30"/>
        <v>88700</v>
      </c>
      <c r="L390" s="33">
        <v>88700</v>
      </c>
      <c r="M390" s="49"/>
      <c r="N390" s="42" t="s">
        <v>424</v>
      </c>
      <c r="O390" s="16"/>
      <c r="P390" s="27" t="s">
        <v>626</v>
      </c>
      <c r="Q390" s="27" t="s">
        <v>631</v>
      </c>
      <c r="R390" s="31" t="s">
        <v>420</v>
      </c>
      <c r="S390" s="41">
        <v>44949</v>
      </c>
      <c r="T390" s="16"/>
    </row>
    <row r="391" spans="1:20" ht="15.75" customHeight="1" x14ac:dyDescent="0.2">
      <c r="A391" s="27"/>
      <c r="B391" s="46" t="s">
        <v>643</v>
      </c>
      <c r="C391" s="31" t="s">
        <v>364</v>
      </c>
      <c r="D391" s="31" t="s">
        <v>27</v>
      </c>
      <c r="E391" s="36">
        <v>45063</v>
      </c>
      <c r="F391" s="31" t="s">
        <v>28</v>
      </c>
      <c r="G391" s="36">
        <v>45078</v>
      </c>
      <c r="H391" s="36">
        <v>45078</v>
      </c>
      <c r="I391" s="31" t="s">
        <v>29</v>
      </c>
      <c r="J391" s="31" t="s">
        <v>365</v>
      </c>
      <c r="K391" s="37">
        <f t="shared" si="30"/>
        <v>80000</v>
      </c>
      <c r="L391" s="33">
        <v>80000</v>
      </c>
      <c r="M391" s="49"/>
      <c r="N391" s="42" t="s">
        <v>644</v>
      </c>
      <c r="O391" s="16"/>
      <c r="P391" s="27" t="s">
        <v>626</v>
      </c>
      <c r="Q391" s="27" t="s">
        <v>631</v>
      </c>
      <c r="R391" s="31" t="s">
        <v>420</v>
      </c>
      <c r="S391" s="41">
        <v>44949</v>
      </c>
      <c r="T391" s="16"/>
    </row>
    <row r="392" spans="1:20" ht="15.75" customHeight="1" x14ac:dyDescent="0.2">
      <c r="A392" s="27"/>
      <c r="B392" s="46" t="s">
        <v>645</v>
      </c>
      <c r="C392" s="31" t="s">
        <v>522</v>
      </c>
      <c r="D392" s="31" t="s">
        <v>27</v>
      </c>
      <c r="E392" s="36">
        <v>45078</v>
      </c>
      <c r="F392" s="31" t="s">
        <v>28</v>
      </c>
      <c r="G392" s="36">
        <v>45113</v>
      </c>
      <c r="H392" s="36">
        <v>45113</v>
      </c>
      <c r="I392" s="31" t="s">
        <v>29</v>
      </c>
      <c r="J392" s="31" t="s">
        <v>365</v>
      </c>
      <c r="K392" s="37">
        <f t="shared" si="30"/>
        <v>28000</v>
      </c>
      <c r="L392" s="33">
        <v>28000</v>
      </c>
      <c r="M392" s="49"/>
      <c r="N392" s="42" t="s">
        <v>646</v>
      </c>
      <c r="O392" s="16"/>
      <c r="P392" s="27" t="s">
        <v>626</v>
      </c>
      <c r="Q392" s="27" t="s">
        <v>631</v>
      </c>
      <c r="R392" s="31" t="s">
        <v>420</v>
      </c>
      <c r="S392" s="41">
        <v>44949</v>
      </c>
      <c r="T392" s="16"/>
    </row>
    <row r="393" spans="1:20" ht="171" customHeight="1" x14ac:dyDescent="0.2">
      <c r="A393" s="27"/>
      <c r="B393" s="47" t="s">
        <v>647</v>
      </c>
      <c r="C393" s="31" t="s">
        <v>522</v>
      </c>
      <c r="D393" s="31" t="s">
        <v>27</v>
      </c>
      <c r="E393" s="31" t="s">
        <v>28</v>
      </c>
      <c r="F393" s="31" t="s">
        <v>28</v>
      </c>
      <c r="G393" s="36">
        <v>45170</v>
      </c>
      <c r="H393" s="36">
        <v>45170</v>
      </c>
      <c r="I393" s="31" t="s">
        <v>29</v>
      </c>
      <c r="J393" s="31" t="s">
        <v>365</v>
      </c>
      <c r="K393" s="37">
        <f t="shared" si="30"/>
        <v>8000</v>
      </c>
      <c r="L393" s="33">
        <v>8000</v>
      </c>
      <c r="M393" s="49"/>
      <c r="N393" s="42" t="s">
        <v>482</v>
      </c>
      <c r="O393" s="16"/>
      <c r="P393" s="27" t="s">
        <v>626</v>
      </c>
      <c r="Q393" s="27" t="s">
        <v>631</v>
      </c>
      <c r="R393" s="31" t="s">
        <v>420</v>
      </c>
      <c r="S393" s="41">
        <v>44949</v>
      </c>
      <c r="T393" s="16"/>
    </row>
    <row r="394" spans="1:20" ht="56.25" customHeight="1" x14ac:dyDescent="0.2">
      <c r="A394" s="27"/>
      <c r="B394" s="46" t="s">
        <v>648</v>
      </c>
      <c r="C394" s="31" t="s">
        <v>522</v>
      </c>
      <c r="D394" s="31" t="s">
        <v>27</v>
      </c>
      <c r="E394" s="31" t="s">
        <v>28</v>
      </c>
      <c r="F394" s="31" t="s">
        <v>28</v>
      </c>
      <c r="G394" s="36">
        <v>45113</v>
      </c>
      <c r="H394" s="36">
        <v>45113</v>
      </c>
      <c r="I394" s="31" t="s">
        <v>29</v>
      </c>
      <c r="J394" s="31" t="s">
        <v>365</v>
      </c>
      <c r="K394" s="37">
        <f t="shared" si="30"/>
        <v>20125</v>
      </c>
      <c r="L394" s="33">
        <v>20125</v>
      </c>
      <c r="M394" s="49"/>
      <c r="N394" s="42" t="s">
        <v>482</v>
      </c>
      <c r="O394" s="16"/>
      <c r="P394" s="27" t="s">
        <v>626</v>
      </c>
      <c r="Q394" s="27" t="s">
        <v>631</v>
      </c>
      <c r="R394" s="31" t="s">
        <v>420</v>
      </c>
      <c r="S394" s="41">
        <v>44949</v>
      </c>
      <c r="T394" s="16"/>
    </row>
    <row r="395" spans="1:20" ht="15.75" customHeight="1" x14ac:dyDescent="0.2">
      <c r="A395" s="27"/>
      <c r="B395" s="46" t="s">
        <v>649</v>
      </c>
      <c r="C395" s="31" t="s">
        <v>522</v>
      </c>
      <c r="D395" s="31" t="s">
        <v>27</v>
      </c>
      <c r="E395" s="36">
        <v>45113</v>
      </c>
      <c r="F395" s="31" t="s">
        <v>28</v>
      </c>
      <c r="G395" s="36">
        <v>45156</v>
      </c>
      <c r="H395" s="36">
        <v>45156</v>
      </c>
      <c r="I395" s="31" t="s">
        <v>29</v>
      </c>
      <c r="J395" s="31" t="s">
        <v>365</v>
      </c>
      <c r="K395" s="37">
        <f t="shared" si="30"/>
        <v>29115</v>
      </c>
      <c r="L395" s="33">
        <v>29115</v>
      </c>
      <c r="M395" s="49"/>
      <c r="N395" s="42" t="s">
        <v>482</v>
      </c>
      <c r="O395" s="16"/>
      <c r="P395" s="27" t="s">
        <v>626</v>
      </c>
      <c r="Q395" s="27" t="s">
        <v>631</v>
      </c>
      <c r="R395" s="31" t="s">
        <v>420</v>
      </c>
      <c r="S395" s="41">
        <v>44949</v>
      </c>
      <c r="T395" s="16"/>
    </row>
    <row r="396" spans="1:20" ht="15.75" customHeight="1" x14ac:dyDescent="0.2">
      <c r="A396" s="31"/>
      <c r="B396" s="43" t="s">
        <v>650</v>
      </c>
      <c r="C396" s="31" t="s">
        <v>437</v>
      </c>
      <c r="D396" s="31" t="s">
        <v>434</v>
      </c>
      <c r="E396" s="31" t="s">
        <v>28</v>
      </c>
      <c r="F396" s="31" t="s">
        <v>28</v>
      </c>
      <c r="G396" s="36">
        <v>45108</v>
      </c>
      <c r="H396" s="36">
        <v>45108</v>
      </c>
      <c r="I396" s="31" t="s">
        <v>29</v>
      </c>
      <c r="J396" s="31" t="s">
        <v>365</v>
      </c>
      <c r="K396" s="37">
        <f t="shared" si="30"/>
        <v>346610</v>
      </c>
      <c r="L396" s="33">
        <v>346610</v>
      </c>
      <c r="M396" s="33"/>
      <c r="N396" s="42" t="s">
        <v>438</v>
      </c>
      <c r="O396" s="16"/>
      <c r="P396" s="26"/>
      <c r="Q396" s="27"/>
      <c r="R396" s="27"/>
      <c r="S396" s="27"/>
      <c r="T396" s="16"/>
    </row>
    <row r="397" spans="1:20" ht="51.75" customHeight="1" x14ac:dyDescent="0.2">
      <c r="A397" s="31"/>
      <c r="B397" s="43" t="s">
        <v>651</v>
      </c>
      <c r="C397" s="31" t="s">
        <v>437</v>
      </c>
      <c r="D397" s="31" t="s">
        <v>27</v>
      </c>
      <c r="E397" s="36">
        <v>45108</v>
      </c>
      <c r="F397" s="31" t="s">
        <v>28</v>
      </c>
      <c r="G397" s="36">
        <v>45108</v>
      </c>
      <c r="H397" s="36">
        <v>45108</v>
      </c>
      <c r="I397" s="31" t="s">
        <v>29</v>
      </c>
      <c r="J397" s="31" t="s">
        <v>365</v>
      </c>
      <c r="K397" s="37">
        <f t="shared" si="30"/>
        <v>289390</v>
      </c>
      <c r="L397" s="33">
        <v>289390</v>
      </c>
      <c r="M397" s="33"/>
      <c r="N397" s="42" t="s">
        <v>438</v>
      </c>
      <c r="O397" s="16"/>
      <c r="P397" s="26"/>
      <c r="Q397" s="27"/>
      <c r="R397" s="27"/>
      <c r="S397" s="27"/>
      <c r="T397" s="16"/>
    </row>
    <row r="398" spans="1:20" ht="15.75" customHeight="1" x14ac:dyDescent="0.2">
      <c r="A398" s="31"/>
      <c r="B398" s="35" t="s">
        <v>652</v>
      </c>
      <c r="C398" s="31" t="s">
        <v>556</v>
      </c>
      <c r="D398" s="31" t="s">
        <v>27</v>
      </c>
      <c r="E398" s="36">
        <v>45108</v>
      </c>
      <c r="F398" s="31" t="s">
        <v>28</v>
      </c>
      <c r="G398" s="36">
        <v>45108</v>
      </c>
      <c r="H398" s="36">
        <v>45108</v>
      </c>
      <c r="I398" s="31" t="s">
        <v>29</v>
      </c>
      <c r="J398" s="31" t="s">
        <v>365</v>
      </c>
      <c r="K398" s="37">
        <f t="shared" si="30"/>
        <v>29000</v>
      </c>
      <c r="L398" s="33">
        <v>29000</v>
      </c>
      <c r="M398" s="33"/>
      <c r="N398" s="42" t="s">
        <v>653</v>
      </c>
      <c r="O398" s="16"/>
      <c r="P398" s="26"/>
      <c r="Q398" s="27"/>
      <c r="R398" s="27"/>
      <c r="S398" s="27"/>
      <c r="T398" s="16"/>
    </row>
    <row r="399" spans="1:20" ht="75.75" customHeight="1" x14ac:dyDescent="0.2">
      <c r="A399" s="31"/>
      <c r="B399" s="35" t="s">
        <v>654</v>
      </c>
      <c r="C399" s="31" t="s">
        <v>423</v>
      </c>
      <c r="D399" s="31" t="s">
        <v>27</v>
      </c>
      <c r="E399" s="36">
        <v>45108</v>
      </c>
      <c r="F399" s="31" t="s">
        <v>28</v>
      </c>
      <c r="G399" s="36">
        <v>45156</v>
      </c>
      <c r="H399" s="36">
        <v>45156</v>
      </c>
      <c r="I399" s="31" t="s">
        <v>29</v>
      </c>
      <c r="J399" s="31" t="s">
        <v>365</v>
      </c>
      <c r="K399" s="37">
        <f t="shared" si="30"/>
        <v>62000</v>
      </c>
      <c r="L399" s="33">
        <v>62000</v>
      </c>
      <c r="M399" s="33"/>
      <c r="N399" s="42" t="s">
        <v>424</v>
      </c>
      <c r="O399" s="16"/>
      <c r="P399" s="26"/>
      <c r="Q399" s="27"/>
      <c r="R399" s="27"/>
      <c r="S399" s="27"/>
      <c r="T399" s="16"/>
    </row>
    <row r="400" spans="1:20" ht="15.75" customHeight="1" x14ac:dyDescent="0.2">
      <c r="A400" s="31"/>
      <c r="B400" s="35" t="s">
        <v>655</v>
      </c>
      <c r="C400" s="31" t="s">
        <v>444</v>
      </c>
      <c r="D400" s="31" t="s">
        <v>27</v>
      </c>
      <c r="E400" s="31" t="s">
        <v>28</v>
      </c>
      <c r="F400" s="31" t="s">
        <v>28</v>
      </c>
      <c r="G400" s="36">
        <v>45156</v>
      </c>
      <c r="H400" s="36">
        <v>45156</v>
      </c>
      <c r="I400" s="31" t="s">
        <v>29</v>
      </c>
      <c r="J400" s="31" t="s">
        <v>365</v>
      </c>
      <c r="K400" s="37">
        <f t="shared" si="30"/>
        <v>35200</v>
      </c>
      <c r="L400" s="33">
        <v>35200</v>
      </c>
      <c r="M400" s="33"/>
      <c r="N400" s="42" t="s">
        <v>482</v>
      </c>
      <c r="O400" s="16"/>
      <c r="P400" s="26"/>
      <c r="Q400" s="27"/>
      <c r="R400" s="27"/>
      <c r="S400" s="27"/>
      <c r="T400" s="16"/>
    </row>
    <row r="401" spans="1:20" ht="15.75" customHeight="1" x14ac:dyDescent="0.2">
      <c r="A401" s="31"/>
      <c r="B401" s="35" t="s">
        <v>656</v>
      </c>
      <c r="C401" s="31" t="s">
        <v>362</v>
      </c>
      <c r="D401" s="31" t="s">
        <v>27</v>
      </c>
      <c r="E401" s="31" t="s">
        <v>28</v>
      </c>
      <c r="F401" s="31" t="s">
        <v>28</v>
      </c>
      <c r="G401" s="36">
        <v>45156</v>
      </c>
      <c r="H401" s="36">
        <v>45156</v>
      </c>
      <c r="I401" s="31" t="s">
        <v>29</v>
      </c>
      <c r="J401" s="31" t="s">
        <v>365</v>
      </c>
      <c r="K401" s="37">
        <f t="shared" si="30"/>
        <v>16800</v>
      </c>
      <c r="L401" s="33">
        <v>16800</v>
      </c>
      <c r="M401" s="33"/>
      <c r="N401" s="42" t="s">
        <v>657</v>
      </c>
      <c r="O401" s="16"/>
      <c r="P401" s="26"/>
      <c r="Q401" s="27"/>
      <c r="R401" s="27"/>
      <c r="S401" s="27"/>
      <c r="T401" s="16"/>
    </row>
    <row r="402" spans="1:20" ht="99" customHeight="1" x14ac:dyDescent="0.2">
      <c r="A402" s="31"/>
      <c r="B402" s="35" t="s">
        <v>658</v>
      </c>
      <c r="C402" s="31" t="s">
        <v>362</v>
      </c>
      <c r="D402" s="31" t="s">
        <v>434</v>
      </c>
      <c r="E402" s="31" t="s">
        <v>28</v>
      </c>
      <c r="F402" s="31" t="s">
        <v>28</v>
      </c>
      <c r="G402" s="36">
        <v>45156</v>
      </c>
      <c r="H402" s="36">
        <v>45156</v>
      </c>
      <c r="I402" s="31" t="s">
        <v>29</v>
      </c>
      <c r="J402" s="31" t="s">
        <v>365</v>
      </c>
      <c r="K402" s="37">
        <f t="shared" si="30"/>
        <v>148700</v>
      </c>
      <c r="L402" s="33">
        <v>148700</v>
      </c>
      <c r="M402" s="33"/>
      <c r="N402" s="42" t="s">
        <v>448</v>
      </c>
      <c r="O402" s="16"/>
      <c r="P402" s="26"/>
      <c r="Q402" s="27"/>
      <c r="R402" s="27"/>
      <c r="S402" s="27"/>
      <c r="T402" s="16"/>
    </row>
    <row r="403" spans="1:20" ht="15.75" customHeight="1" x14ac:dyDescent="0.2">
      <c r="A403" s="31"/>
      <c r="B403" s="43" t="s">
        <v>659</v>
      </c>
      <c r="C403" s="31" t="s">
        <v>362</v>
      </c>
      <c r="D403" s="31" t="s">
        <v>27</v>
      </c>
      <c r="E403" s="36">
        <v>45111</v>
      </c>
      <c r="F403" s="31" t="s">
        <v>28</v>
      </c>
      <c r="G403" s="36">
        <v>45156</v>
      </c>
      <c r="H403" s="36">
        <v>45156</v>
      </c>
      <c r="I403" s="31" t="s">
        <v>29</v>
      </c>
      <c r="J403" s="31" t="s">
        <v>365</v>
      </c>
      <c r="K403" s="37">
        <f t="shared" si="30"/>
        <v>21750</v>
      </c>
      <c r="L403" s="33">
        <v>21750</v>
      </c>
      <c r="M403" s="33"/>
      <c r="N403" s="42" t="s">
        <v>660</v>
      </c>
      <c r="O403" s="16"/>
      <c r="P403" s="26"/>
      <c r="Q403" s="27"/>
      <c r="R403" s="27"/>
      <c r="S403" s="27"/>
      <c r="T403" s="16"/>
    </row>
    <row r="404" spans="1:20" ht="15.75" customHeight="1" x14ac:dyDescent="0.2">
      <c r="A404" s="27"/>
      <c r="B404" s="44"/>
      <c r="C404" s="29"/>
      <c r="D404" s="27"/>
      <c r="E404" s="29"/>
      <c r="F404" s="29"/>
      <c r="G404" s="29"/>
      <c r="H404" s="29"/>
      <c r="I404" s="30"/>
      <c r="J404" s="31"/>
      <c r="K404" s="32"/>
      <c r="L404" s="33"/>
      <c r="M404" s="33"/>
      <c r="N404" s="31"/>
      <c r="O404" s="16"/>
      <c r="P404" s="26"/>
      <c r="Q404" s="27"/>
      <c r="R404" s="27"/>
      <c r="S404" s="27"/>
      <c r="T404" s="16"/>
    </row>
    <row r="405" spans="1:20" ht="15.75" customHeight="1" x14ac:dyDescent="0.2">
      <c r="A405" s="27"/>
      <c r="B405" s="44" t="s">
        <v>661</v>
      </c>
      <c r="C405" s="29"/>
      <c r="D405" s="27"/>
      <c r="E405" s="29" t="str">
        <f>IF(D405="","",IF((OR(D405=data_validation!A$1,D405=data_validation!A$2,D405=data_validation!A$5,D405=data_validation!A$6,D405=data_validation!A$15,D405=data_validation!A$17)),"Indicate Date","N/A"))</f>
        <v/>
      </c>
      <c r="F405" s="29" t="str">
        <f>IF(D405="","",IF((OR(D405=data_validation!A$1,D405=data_validation!A$2)),"Indicate Date","N/A"))</f>
        <v/>
      </c>
      <c r="G405" s="29" t="str">
        <f>IF(D405="","","Indicate Date")</f>
        <v/>
      </c>
      <c r="H405" s="29" t="str">
        <f>IF(D405="","","Indicate Date")</f>
        <v/>
      </c>
      <c r="I405" s="30"/>
      <c r="J405" s="31"/>
      <c r="K405" s="32"/>
      <c r="L405" s="33"/>
      <c r="M405" s="33"/>
      <c r="N405" s="31"/>
      <c r="O405" s="16"/>
      <c r="P405" s="26"/>
      <c r="Q405" s="27"/>
      <c r="R405" s="27"/>
      <c r="S405" s="27"/>
      <c r="T405" s="16"/>
    </row>
    <row r="406" spans="1:20" ht="15.75" customHeight="1" x14ac:dyDescent="0.2">
      <c r="A406" s="27"/>
      <c r="B406" s="47" t="s">
        <v>662</v>
      </c>
      <c r="C406" s="31" t="s">
        <v>556</v>
      </c>
      <c r="D406" s="31" t="s">
        <v>27</v>
      </c>
      <c r="E406" s="36">
        <v>45170</v>
      </c>
      <c r="F406" s="31" t="s">
        <v>28</v>
      </c>
      <c r="G406" s="36">
        <v>45170</v>
      </c>
      <c r="H406" s="36">
        <v>45170</v>
      </c>
      <c r="I406" s="31" t="s">
        <v>29</v>
      </c>
      <c r="J406" s="31" t="s">
        <v>375</v>
      </c>
      <c r="K406" s="37">
        <f>SUM(L406:M406)</f>
        <v>20000</v>
      </c>
      <c r="L406" s="33">
        <v>20000</v>
      </c>
      <c r="M406" s="33"/>
      <c r="N406" s="42" t="s">
        <v>557</v>
      </c>
      <c r="O406" s="16"/>
      <c r="P406" s="26"/>
      <c r="Q406" s="27"/>
      <c r="R406" s="31"/>
      <c r="S406" s="41">
        <v>44932</v>
      </c>
      <c r="T406" s="16"/>
    </row>
    <row r="407" spans="1:20" ht="15.75" customHeight="1" x14ac:dyDescent="0.2">
      <c r="A407" s="27"/>
      <c r="B407" s="44"/>
      <c r="C407" s="29"/>
      <c r="D407" s="27"/>
      <c r="E407" s="29"/>
      <c r="F407" s="29"/>
      <c r="G407" s="29"/>
      <c r="H407" s="29"/>
      <c r="I407" s="30"/>
      <c r="J407" s="31"/>
      <c r="K407" s="32"/>
      <c r="L407" s="33"/>
      <c r="M407" s="33"/>
      <c r="N407" s="31"/>
      <c r="O407" s="16"/>
      <c r="P407" s="26"/>
      <c r="Q407" s="27"/>
      <c r="R407" s="27"/>
      <c r="S407" s="27"/>
      <c r="T407" s="16"/>
    </row>
    <row r="408" spans="1:20" ht="15.75" customHeight="1" x14ac:dyDescent="0.2">
      <c r="A408" s="27"/>
      <c r="B408" s="44" t="s">
        <v>568</v>
      </c>
      <c r="C408" s="29"/>
      <c r="D408" s="27"/>
      <c r="E408" s="29" t="str">
        <f>IF(D408="","",IF((OR(D408=data_validation!A$1,D408=data_validation!A$2,D408=data_validation!A$5,D408=data_validation!A$6,D408=data_validation!A$15,D408=data_validation!A$17)),"Indicate Date","N/A"))</f>
        <v/>
      </c>
      <c r="F408" s="29" t="str">
        <f>IF(D408="","",IF((OR(D408=data_validation!A$1,D408=data_validation!A$2)),"Indicate Date","N/A"))</f>
        <v/>
      </c>
      <c r="G408" s="29" t="str">
        <f>IF(D408="","","Indicate Date")</f>
        <v/>
      </c>
      <c r="H408" s="29" t="str">
        <f>IF(D408="","","Indicate Date")</f>
        <v/>
      </c>
      <c r="I408" s="30"/>
      <c r="J408" s="31"/>
      <c r="K408" s="32"/>
      <c r="L408" s="33"/>
      <c r="M408" s="33"/>
      <c r="N408" s="31"/>
      <c r="O408" s="16"/>
      <c r="P408" s="26"/>
      <c r="Q408" s="27"/>
      <c r="R408" s="27"/>
      <c r="S408" s="27"/>
      <c r="T408" s="16"/>
    </row>
    <row r="409" spans="1:20" ht="15.75" customHeight="1" x14ac:dyDescent="0.2">
      <c r="A409" s="27"/>
      <c r="B409" s="47" t="s">
        <v>663</v>
      </c>
      <c r="C409" s="31" t="s">
        <v>117</v>
      </c>
      <c r="D409" s="31" t="s">
        <v>27</v>
      </c>
      <c r="E409" s="36">
        <v>44928</v>
      </c>
      <c r="F409" s="31" t="s">
        <v>28</v>
      </c>
      <c r="G409" s="36">
        <v>44964</v>
      </c>
      <c r="H409" s="36">
        <v>44964</v>
      </c>
      <c r="I409" s="31" t="s">
        <v>29</v>
      </c>
      <c r="J409" s="31" t="s">
        <v>119</v>
      </c>
      <c r="K409" s="37">
        <f t="shared" ref="K409:K444" si="31">SUM(L409:M409)</f>
        <v>450000</v>
      </c>
      <c r="L409" s="33">
        <v>450000</v>
      </c>
      <c r="M409" s="33"/>
      <c r="N409" s="42" t="s">
        <v>664</v>
      </c>
      <c r="O409" s="16"/>
      <c r="P409" s="26"/>
      <c r="Q409" s="27"/>
      <c r="R409" s="31"/>
      <c r="S409" s="41">
        <v>44932</v>
      </c>
      <c r="T409" s="16"/>
    </row>
    <row r="410" spans="1:20" ht="15.75" customHeight="1" x14ac:dyDescent="0.2">
      <c r="A410" s="27"/>
      <c r="B410" s="46" t="s">
        <v>665</v>
      </c>
      <c r="C410" s="31" t="s">
        <v>117</v>
      </c>
      <c r="D410" s="31" t="s">
        <v>27</v>
      </c>
      <c r="E410" s="36">
        <v>44928</v>
      </c>
      <c r="F410" s="31" t="s">
        <v>28</v>
      </c>
      <c r="G410" s="36">
        <v>44964</v>
      </c>
      <c r="H410" s="36">
        <v>44964</v>
      </c>
      <c r="I410" s="31" t="s">
        <v>29</v>
      </c>
      <c r="J410" s="31" t="s">
        <v>119</v>
      </c>
      <c r="K410" s="37">
        <f t="shared" si="31"/>
        <v>250400</v>
      </c>
      <c r="L410" s="33">
        <v>250400</v>
      </c>
      <c r="M410" s="33"/>
      <c r="N410" s="42" t="s">
        <v>664</v>
      </c>
      <c r="O410" s="16"/>
      <c r="P410" s="26"/>
      <c r="Q410" s="27"/>
      <c r="R410" s="31"/>
      <c r="S410" s="41">
        <v>44932</v>
      </c>
      <c r="T410" s="16"/>
    </row>
    <row r="411" spans="1:20" ht="15.75" customHeight="1" x14ac:dyDescent="0.2">
      <c r="A411" s="27"/>
      <c r="B411" s="46" t="s">
        <v>666</v>
      </c>
      <c r="C411" s="31" t="s">
        <v>117</v>
      </c>
      <c r="D411" s="31" t="s">
        <v>131</v>
      </c>
      <c r="E411" s="31" t="s">
        <v>28</v>
      </c>
      <c r="F411" s="31" t="s">
        <v>28</v>
      </c>
      <c r="G411" s="36">
        <v>45063</v>
      </c>
      <c r="H411" s="36">
        <v>45063</v>
      </c>
      <c r="I411" s="31" t="s">
        <v>29</v>
      </c>
      <c r="J411" s="31" t="s">
        <v>119</v>
      </c>
      <c r="K411" s="37">
        <f t="shared" si="31"/>
        <v>124000</v>
      </c>
      <c r="L411" s="33">
        <v>124000</v>
      </c>
      <c r="M411" s="33"/>
      <c r="N411" s="42" t="s">
        <v>664</v>
      </c>
      <c r="O411" s="16"/>
      <c r="P411" s="26"/>
      <c r="Q411" s="27"/>
      <c r="R411" s="31"/>
      <c r="S411" s="41">
        <v>44932</v>
      </c>
      <c r="T411" s="16"/>
    </row>
    <row r="412" spans="1:20" ht="15.75" customHeight="1" x14ac:dyDescent="0.2">
      <c r="A412" s="27"/>
      <c r="B412" s="46" t="s">
        <v>667</v>
      </c>
      <c r="C412" s="31" t="s">
        <v>117</v>
      </c>
      <c r="D412" s="31" t="s">
        <v>27</v>
      </c>
      <c r="E412" s="36">
        <v>44928</v>
      </c>
      <c r="F412" s="31" t="s">
        <v>28</v>
      </c>
      <c r="G412" s="36">
        <v>44964</v>
      </c>
      <c r="H412" s="36">
        <v>44964</v>
      </c>
      <c r="I412" s="31" t="s">
        <v>29</v>
      </c>
      <c r="J412" s="31" t="s">
        <v>119</v>
      </c>
      <c r="K412" s="37">
        <f t="shared" si="31"/>
        <v>133100</v>
      </c>
      <c r="L412" s="33">
        <v>133100</v>
      </c>
      <c r="M412" s="33"/>
      <c r="N412" s="42" t="s">
        <v>664</v>
      </c>
      <c r="O412" s="16"/>
      <c r="P412" s="26"/>
      <c r="Q412" s="27"/>
      <c r="R412" s="31"/>
      <c r="S412" s="41">
        <v>44932</v>
      </c>
      <c r="T412" s="16"/>
    </row>
    <row r="413" spans="1:20" ht="15.75" customHeight="1" x14ac:dyDescent="0.2">
      <c r="A413" s="27"/>
      <c r="B413" s="47" t="s">
        <v>668</v>
      </c>
      <c r="C413" s="31" t="s">
        <v>130</v>
      </c>
      <c r="D413" s="31" t="s">
        <v>27</v>
      </c>
      <c r="E413" s="36">
        <v>44927</v>
      </c>
      <c r="F413" s="31" t="s">
        <v>110</v>
      </c>
      <c r="G413" s="36">
        <v>44964</v>
      </c>
      <c r="H413" s="36">
        <v>44964</v>
      </c>
      <c r="I413" s="31" t="s">
        <v>29</v>
      </c>
      <c r="J413" s="31" t="s">
        <v>119</v>
      </c>
      <c r="K413" s="37">
        <f t="shared" si="31"/>
        <v>7000</v>
      </c>
      <c r="L413" s="33">
        <v>7000</v>
      </c>
      <c r="M413" s="33"/>
      <c r="N413" s="42" t="s">
        <v>669</v>
      </c>
      <c r="O413" s="16"/>
      <c r="P413" s="26"/>
      <c r="Q413" s="27"/>
      <c r="R413" s="31"/>
      <c r="S413" s="41">
        <v>44932</v>
      </c>
      <c r="T413" s="16"/>
    </row>
    <row r="414" spans="1:20" ht="15.75" customHeight="1" x14ac:dyDescent="0.2">
      <c r="A414" s="27"/>
      <c r="B414" s="46" t="s">
        <v>670</v>
      </c>
      <c r="C414" s="31" t="s">
        <v>130</v>
      </c>
      <c r="D414" s="31" t="s">
        <v>27</v>
      </c>
      <c r="E414" s="36">
        <v>44928</v>
      </c>
      <c r="F414" s="31" t="s">
        <v>28</v>
      </c>
      <c r="G414" s="36">
        <v>44964</v>
      </c>
      <c r="H414" s="36">
        <v>44964</v>
      </c>
      <c r="I414" s="31" t="s">
        <v>29</v>
      </c>
      <c r="J414" s="31" t="s">
        <v>119</v>
      </c>
      <c r="K414" s="37">
        <f t="shared" si="31"/>
        <v>188200</v>
      </c>
      <c r="L414" s="33">
        <v>188200</v>
      </c>
      <c r="M414" s="33"/>
      <c r="N414" s="42" t="s">
        <v>669</v>
      </c>
      <c r="O414" s="16"/>
      <c r="P414" s="26"/>
      <c r="Q414" s="27"/>
      <c r="R414" s="31"/>
      <c r="S414" s="41">
        <v>44932</v>
      </c>
      <c r="T414" s="16"/>
    </row>
    <row r="415" spans="1:20" ht="88.5" customHeight="1" x14ac:dyDescent="0.2">
      <c r="A415" s="27"/>
      <c r="B415" s="47" t="s">
        <v>671</v>
      </c>
      <c r="C415" s="31" t="s">
        <v>672</v>
      </c>
      <c r="D415" s="31" t="s">
        <v>27</v>
      </c>
      <c r="E415" s="36">
        <v>44928</v>
      </c>
      <c r="F415" s="31" t="s">
        <v>28</v>
      </c>
      <c r="G415" s="36">
        <v>44964</v>
      </c>
      <c r="H415" s="36">
        <v>44964</v>
      </c>
      <c r="I415" s="31" t="s">
        <v>29</v>
      </c>
      <c r="J415" s="31" t="s">
        <v>119</v>
      </c>
      <c r="K415" s="37">
        <f t="shared" si="31"/>
        <v>23750</v>
      </c>
      <c r="L415" s="33">
        <v>23750</v>
      </c>
      <c r="M415" s="33"/>
      <c r="N415" s="42" t="s">
        <v>673</v>
      </c>
      <c r="O415" s="16"/>
      <c r="P415" s="26"/>
      <c r="Q415" s="27"/>
      <c r="R415" s="31"/>
      <c r="S415" s="41">
        <v>44932</v>
      </c>
      <c r="T415" s="16"/>
    </row>
    <row r="416" spans="1:20" ht="15.75" customHeight="1" x14ac:dyDescent="0.2">
      <c r="A416" s="27"/>
      <c r="B416" s="46" t="s">
        <v>674</v>
      </c>
      <c r="C416" s="31" t="s">
        <v>117</v>
      </c>
      <c r="D416" s="31" t="s">
        <v>27</v>
      </c>
      <c r="E416" s="36">
        <v>44928</v>
      </c>
      <c r="F416" s="31" t="s">
        <v>28</v>
      </c>
      <c r="G416" s="36">
        <v>44964</v>
      </c>
      <c r="H416" s="36">
        <v>44964</v>
      </c>
      <c r="I416" s="31" t="s">
        <v>29</v>
      </c>
      <c r="J416" s="31" t="s">
        <v>119</v>
      </c>
      <c r="K416" s="37">
        <f t="shared" si="31"/>
        <v>141800</v>
      </c>
      <c r="L416" s="33">
        <v>141800</v>
      </c>
      <c r="M416" s="33"/>
      <c r="N416" s="42" t="s">
        <v>675</v>
      </c>
      <c r="O416" s="16"/>
      <c r="P416" s="26"/>
      <c r="Q416" s="27"/>
      <c r="R416" s="31"/>
      <c r="S416" s="41">
        <v>44932</v>
      </c>
      <c r="T416" s="16"/>
    </row>
    <row r="417" spans="1:20" ht="119.25" customHeight="1" x14ac:dyDescent="0.2">
      <c r="A417" s="27"/>
      <c r="B417" s="47" t="s">
        <v>676</v>
      </c>
      <c r="C417" s="31" t="s">
        <v>117</v>
      </c>
      <c r="D417" s="31" t="s">
        <v>27</v>
      </c>
      <c r="E417" s="36">
        <v>44928</v>
      </c>
      <c r="F417" s="31" t="s">
        <v>28</v>
      </c>
      <c r="G417" s="36">
        <v>44964</v>
      </c>
      <c r="H417" s="36">
        <v>44964</v>
      </c>
      <c r="I417" s="31" t="s">
        <v>29</v>
      </c>
      <c r="J417" s="31" t="s">
        <v>119</v>
      </c>
      <c r="K417" s="37">
        <f t="shared" si="31"/>
        <v>150000</v>
      </c>
      <c r="L417" s="33">
        <v>150000</v>
      </c>
      <c r="M417" s="33"/>
      <c r="N417" s="42" t="s">
        <v>675</v>
      </c>
      <c r="O417" s="16"/>
      <c r="P417" s="26"/>
      <c r="Q417" s="27"/>
      <c r="R417" s="27"/>
      <c r="S417" s="27"/>
      <c r="T417" s="16"/>
    </row>
    <row r="418" spans="1:20" ht="15.75" customHeight="1" x14ac:dyDescent="0.2">
      <c r="A418" s="27"/>
      <c r="B418" s="46" t="s">
        <v>677</v>
      </c>
      <c r="C418" s="31" t="s">
        <v>431</v>
      </c>
      <c r="D418" s="31" t="s">
        <v>27</v>
      </c>
      <c r="E418" s="36">
        <v>44964</v>
      </c>
      <c r="F418" s="31" t="s">
        <v>110</v>
      </c>
      <c r="G418" s="36">
        <v>44964</v>
      </c>
      <c r="H418" s="36">
        <v>44964</v>
      </c>
      <c r="I418" s="31" t="s">
        <v>29</v>
      </c>
      <c r="J418" s="31" t="s">
        <v>119</v>
      </c>
      <c r="K418" s="37">
        <f t="shared" si="31"/>
        <v>30000</v>
      </c>
      <c r="L418" s="33">
        <v>30000</v>
      </c>
      <c r="M418" s="33"/>
      <c r="N418" s="42" t="s">
        <v>678</v>
      </c>
      <c r="O418" s="16"/>
      <c r="P418" s="26"/>
      <c r="Q418" s="27"/>
      <c r="R418" s="31" t="s">
        <v>136</v>
      </c>
      <c r="S418" s="41">
        <v>44957</v>
      </c>
      <c r="T418" s="16"/>
    </row>
    <row r="419" spans="1:20" ht="54.75" customHeight="1" x14ac:dyDescent="0.2">
      <c r="A419" s="27"/>
      <c r="B419" s="46" t="s">
        <v>679</v>
      </c>
      <c r="C419" s="31" t="s">
        <v>143</v>
      </c>
      <c r="D419" s="31" t="s">
        <v>27</v>
      </c>
      <c r="E419" s="36">
        <v>44964</v>
      </c>
      <c r="F419" s="31" t="s">
        <v>110</v>
      </c>
      <c r="G419" s="36">
        <v>44986</v>
      </c>
      <c r="H419" s="36">
        <v>44986</v>
      </c>
      <c r="I419" s="31" t="s">
        <v>29</v>
      </c>
      <c r="J419" s="31" t="s">
        <v>119</v>
      </c>
      <c r="K419" s="37">
        <f t="shared" si="31"/>
        <v>22000</v>
      </c>
      <c r="L419" s="33">
        <v>22000</v>
      </c>
      <c r="M419" s="33"/>
      <c r="N419" s="42" t="s">
        <v>680</v>
      </c>
      <c r="O419" s="16"/>
      <c r="P419" s="26"/>
      <c r="Q419" s="27"/>
      <c r="R419" s="31" t="s">
        <v>136</v>
      </c>
      <c r="S419" s="41">
        <v>44957</v>
      </c>
      <c r="T419" s="16"/>
    </row>
    <row r="420" spans="1:20" ht="56.25" customHeight="1" x14ac:dyDescent="0.2">
      <c r="A420" s="27"/>
      <c r="B420" s="46" t="s">
        <v>681</v>
      </c>
      <c r="C420" s="31" t="s">
        <v>143</v>
      </c>
      <c r="D420" s="31" t="s">
        <v>27</v>
      </c>
      <c r="E420" s="36">
        <v>44964</v>
      </c>
      <c r="F420" s="31" t="s">
        <v>28</v>
      </c>
      <c r="G420" s="36">
        <v>44986</v>
      </c>
      <c r="H420" s="36">
        <v>44986</v>
      </c>
      <c r="I420" s="31" t="s">
        <v>29</v>
      </c>
      <c r="J420" s="31" t="s">
        <v>119</v>
      </c>
      <c r="K420" s="37">
        <f t="shared" si="31"/>
        <v>61790</v>
      </c>
      <c r="L420" s="33">
        <v>61790</v>
      </c>
      <c r="M420" s="33"/>
      <c r="N420" s="42" t="s">
        <v>680</v>
      </c>
      <c r="O420" s="16"/>
      <c r="P420" s="26"/>
      <c r="Q420" s="27"/>
      <c r="R420" s="31" t="s">
        <v>136</v>
      </c>
      <c r="S420" s="41">
        <v>44957</v>
      </c>
      <c r="T420" s="16"/>
    </row>
    <row r="421" spans="1:20" ht="15.75" customHeight="1" x14ac:dyDescent="0.2">
      <c r="A421" s="27"/>
      <c r="B421" s="46" t="s">
        <v>682</v>
      </c>
      <c r="C421" s="31" t="s">
        <v>143</v>
      </c>
      <c r="D421" s="31" t="s">
        <v>27</v>
      </c>
      <c r="E421" s="36">
        <v>44964</v>
      </c>
      <c r="F421" s="31" t="s">
        <v>110</v>
      </c>
      <c r="G421" s="36">
        <v>44986</v>
      </c>
      <c r="H421" s="36">
        <v>44986</v>
      </c>
      <c r="I421" s="31" t="s">
        <v>29</v>
      </c>
      <c r="J421" s="31" t="s">
        <v>119</v>
      </c>
      <c r="K421" s="37">
        <f t="shared" si="31"/>
        <v>13095</v>
      </c>
      <c r="L421" s="33">
        <v>13095</v>
      </c>
      <c r="M421" s="33"/>
      <c r="N421" s="42" t="s">
        <v>680</v>
      </c>
      <c r="O421" s="16"/>
      <c r="P421" s="26"/>
      <c r="Q421" s="27"/>
      <c r="R421" s="31" t="s">
        <v>136</v>
      </c>
      <c r="S421" s="41">
        <v>44957</v>
      </c>
      <c r="T421" s="16"/>
    </row>
    <row r="422" spans="1:20" ht="15.75" customHeight="1" x14ac:dyDescent="0.2">
      <c r="A422" s="27"/>
      <c r="B422" s="46" t="s">
        <v>683</v>
      </c>
      <c r="C422" s="31" t="s">
        <v>143</v>
      </c>
      <c r="D422" s="31" t="s">
        <v>27</v>
      </c>
      <c r="E422" s="36">
        <v>44964</v>
      </c>
      <c r="F422" s="31" t="s">
        <v>110</v>
      </c>
      <c r="G422" s="36">
        <v>44986</v>
      </c>
      <c r="H422" s="36">
        <v>44986</v>
      </c>
      <c r="I422" s="31" t="s">
        <v>29</v>
      </c>
      <c r="J422" s="31" t="s">
        <v>119</v>
      </c>
      <c r="K422" s="37">
        <f t="shared" si="31"/>
        <v>10100</v>
      </c>
      <c r="L422" s="33">
        <v>10100</v>
      </c>
      <c r="M422" s="33"/>
      <c r="N422" s="42" t="s">
        <v>680</v>
      </c>
      <c r="O422" s="16"/>
      <c r="P422" s="26"/>
      <c r="Q422" s="27"/>
      <c r="R422" s="31" t="s">
        <v>136</v>
      </c>
      <c r="S422" s="41">
        <v>44957</v>
      </c>
      <c r="T422" s="16"/>
    </row>
    <row r="423" spans="1:20" ht="51" customHeight="1" x14ac:dyDescent="0.2">
      <c r="A423" s="27"/>
      <c r="B423" s="46" t="s">
        <v>684</v>
      </c>
      <c r="C423" s="31" t="s">
        <v>143</v>
      </c>
      <c r="D423" s="31" t="s">
        <v>27</v>
      </c>
      <c r="E423" s="36">
        <v>44964</v>
      </c>
      <c r="F423" s="31" t="s">
        <v>110</v>
      </c>
      <c r="G423" s="36">
        <v>44986</v>
      </c>
      <c r="H423" s="36">
        <v>44986</v>
      </c>
      <c r="I423" s="31" t="s">
        <v>29</v>
      </c>
      <c r="J423" s="31" t="s">
        <v>119</v>
      </c>
      <c r="K423" s="37">
        <f t="shared" si="31"/>
        <v>44000</v>
      </c>
      <c r="L423" s="33">
        <v>44000</v>
      </c>
      <c r="M423" s="33"/>
      <c r="N423" s="42" t="s">
        <v>680</v>
      </c>
      <c r="O423" s="16"/>
      <c r="P423" s="26"/>
      <c r="Q423" s="27"/>
      <c r="R423" s="31" t="s">
        <v>136</v>
      </c>
      <c r="S423" s="41">
        <v>44957</v>
      </c>
      <c r="T423" s="16"/>
    </row>
    <row r="424" spans="1:20" ht="15.75" customHeight="1" x14ac:dyDescent="0.2">
      <c r="A424" s="27"/>
      <c r="B424" s="46" t="s">
        <v>685</v>
      </c>
      <c r="C424" s="31" t="s">
        <v>167</v>
      </c>
      <c r="D424" s="31" t="s">
        <v>27</v>
      </c>
      <c r="E424" s="36">
        <v>44964</v>
      </c>
      <c r="F424" s="31" t="s">
        <v>28</v>
      </c>
      <c r="G424" s="36">
        <v>44986</v>
      </c>
      <c r="H424" s="36">
        <v>44986</v>
      </c>
      <c r="I424" s="31" t="s">
        <v>29</v>
      </c>
      <c r="J424" s="31" t="s">
        <v>119</v>
      </c>
      <c r="K424" s="37">
        <f t="shared" si="31"/>
        <v>80140</v>
      </c>
      <c r="L424" s="33">
        <v>80140</v>
      </c>
      <c r="M424" s="33"/>
      <c r="N424" s="42" t="s">
        <v>686</v>
      </c>
      <c r="O424" s="16"/>
      <c r="P424" s="26"/>
      <c r="Q424" s="27"/>
      <c r="R424" s="31" t="s">
        <v>136</v>
      </c>
      <c r="S424" s="41">
        <v>44957</v>
      </c>
      <c r="T424" s="16"/>
    </row>
    <row r="425" spans="1:20" ht="68.25" customHeight="1" x14ac:dyDescent="0.2">
      <c r="A425" s="27"/>
      <c r="B425" s="46" t="s">
        <v>687</v>
      </c>
      <c r="C425" s="31" t="s">
        <v>167</v>
      </c>
      <c r="D425" s="31" t="s">
        <v>27</v>
      </c>
      <c r="E425" s="36">
        <v>45029</v>
      </c>
      <c r="F425" s="31" t="s">
        <v>110</v>
      </c>
      <c r="G425" s="36">
        <v>45063</v>
      </c>
      <c r="H425" s="36">
        <v>45063</v>
      </c>
      <c r="I425" s="31" t="s">
        <v>29</v>
      </c>
      <c r="J425" s="31" t="s">
        <v>119</v>
      </c>
      <c r="K425" s="37">
        <f t="shared" si="31"/>
        <v>31050</v>
      </c>
      <c r="L425" s="33">
        <v>31050</v>
      </c>
      <c r="M425" s="33"/>
      <c r="N425" s="42" t="s">
        <v>688</v>
      </c>
      <c r="O425" s="16"/>
      <c r="P425" s="26"/>
      <c r="Q425" s="27"/>
      <c r="R425" s="31" t="s">
        <v>136</v>
      </c>
      <c r="S425" s="41">
        <v>44957</v>
      </c>
      <c r="T425" s="16"/>
    </row>
    <row r="426" spans="1:20" ht="15.75" customHeight="1" x14ac:dyDescent="0.2">
      <c r="A426" s="27"/>
      <c r="B426" s="46" t="s">
        <v>689</v>
      </c>
      <c r="C426" s="31" t="s">
        <v>167</v>
      </c>
      <c r="D426" s="31" t="s">
        <v>27</v>
      </c>
      <c r="E426" s="36">
        <v>44964</v>
      </c>
      <c r="F426" s="31" t="s">
        <v>110</v>
      </c>
      <c r="G426" s="36">
        <v>44986</v>
      </c>
      <c r="H426" s="36">
        <v>44986</v>
      </c>
      <c r="I426" s="31" t="s">
        <v>29</v>
      </c>
      <c r="J426" s="31" t="s">
        <v>119</v>
      </c>
      <c r="K426" s="37">
        <f t="shared" si="31"/>
        <v>65400</v>
      </c>
      <c r="L426" s="33">
        <v>65400</v>
      </c>
      <c r="M426" s="33"/>
      <c r="N426" s="42" t="s">
        <v>688</v>
      </c>
      <c r="O426" s="16"/>
      <c r="P426" s="26"/>
      <c r="Q426" s="27"/>
      <c r="R426" s="31" t="s">
        <v>136</v>
      </c>
      <c r="S426" s="41">
        <v>44957</v>
      </c>
      <c r="T426" s="16"/>
    </row>
    <row r="427" spans="1:20" ht="15.75" customHeight="1" x14ac:dyDescent="0.2">
      <c r="A427" s="27"/>
      <c r="B427" s="47" t="s">
        <v>690</v>
      </c>
      <c r="C427" s="31" t="s">
        <v>117</v>
      </c>
      <c r="D427" s="31" t="s">
        <v>27</v>
      </c>
      <c r="E427" s="36">
        <v>45084</v>
      </c>
      <c r="F427" s="31" t="s">
        <v>28</v>
      </c>
      <c r="G427" s="36">
        <v>45120</v>
      </c>
      <c r="H427" s="36">
        <v>45120</v>
      </c>
      <c r="I427" s="31" t="s">
        <v>29</v>
      </c>
      <c r="J427" s="31" t="s">
        <v>119</v>
      </c>
      <c r="K427" s="37">
        <f t="shared" si="31"/>
        <v>120120</v>
      </c>
      <c r="L427" s="33">
        <v>120120</v>
      </c>
      <c r="M427" s="33"/>
      <c r="N427" s="42" t="s">
        <v>691</v>
      </c>
      <c r="O427" s="16"/>
      <c r="P427" s="26"/>
      <c r="Q427" s="27"/>
      <c r="R427" s="31"/>
      <c r="S427" s="41">
        <v>44932</v>
      </c>
      <c r="T427" s="16"/>
    </row>
    <row r="428" spans="1:20" ht="15.75" customHeight="1" x14ac:dyDescent="0.2">
      <c r="A428" s="27"/>
      <c r="B428" s="46" t="s">
        <v>692</v>
      </c>
      <c r="C428" s="31" t="s">
        <v>117</v>
      </c>
      <c r="D428" s="31" t="s">
        <v>27</v>
      </c>
      <c r="E428" s="36">
        <v>44993</v>
      </c>
      <c r="F428" s="31" t="s">
        <v>110</v>
      </c>
      <c r="G428" s="36">
        <v>45028</v>
      </c>
      <c r="H428" s="36">
        <v>45028</v>
      </c>
      <c r="I428" s="31" t="s">
        <v>29</v>
      </c>
      <c r="J428" s="31" t="s">
        <v>119</v>
      </c>
      <c r="K428" s="37">
        <f t="shared" si="31"/>
        <v>20860</v>
      </c>
      <c r="L428" s="33">
        <v>20860</v>
      </c>
      <c r="M428" s="33"/>
      <c r="N428" s="42" t="s">
        <v>693</v>
      </c>
      <c r="O428" s="16"/>
      <c r="P428" s="26"/>
      <c r="Q428" s="27"/>
      <c r="R428" s="31"/>
      <c r="S428" s="41">
        <v>44932</v>
      </c>
      <c r="T428" s="16"/>
    </row>
    <row r="429" spans="1:20" ht="15.75" customHeight="1" x14ac:dyDescent="0.2">
      <c r="A429" s="27"/>
      <c r="B429" s="46" t="s">
        <v>694</v>
      </c>
      <c r="C429" s="31" t="s">
        <v>167</v>
      </c>
      <c r="D429" s="31" t="s">
        <v>27</v>
      </c>
      <c r="E429" s="36">
        <v>45029</v>
      </c>
      <c r="F429" s="31" t="s">
        <v>28</v>
      </c>
      <c r="G429" s="36">
        <v>45063</v>
      </c>
      <c r="H429" s="36">
        <v>45063</v>
      </c>
      <c r="I429" s="31" t="s">
        <v>29</v>
      </c>
      <c r="J429" s="31" t="s">
        <v>119</v>
      </c>
      <c r="K429" s="37">
        <f t="shared" si="31"/>
        <v>113240</v>
      </c>
      <c r="L429" s="33">
        <v>113240</v>
      </c>
      <c r="M429" s="33"/>
      <c r="N429" s="42" t="s">
        <v>144</v>
      </c>
      <c r="O429" s="16"/>
      <c r="P429" s="26"/>
      <c r="Q429" s="27"/>
      <c r="R429" s="31" t="s">
        <v>136</v>
      </c>
      <c r="S429" s="41">
        <v>44957</v>
      </c>
      <c r="T429" s="16"/>
    </row>
    <row r="430" spans="1:20" ht="74.25" customHeight="1" x14ac:dyDescent="0.2">
      <c r="A430" s="27"/>
      <c r="B430" s="46" t="s">
        <v>695</v>
      </c>
      <c r="C430" s="31" t="s">
        <v>167</v>
      </c>
      <c r="D430" s="31" t="s">
        <v>27</v>
      </c>
      <c r="E430" s="36">
        <v>45029</v>
      </c>
      <c r="F430" s="31" t="s">
        <v>28</v>
      </c>
      <c r="G430" s="36">
        <v>45063</v>
      </c>
      <c r="H430" s="36">
        <v>45063</v>
      </c>
      <c r="I430" s="31" t="s">
        <v>29</v>
      </c>
      <c r="J430" s="31" t="s">
        <v>119</v>
      </c>
      <c r="K430" s="37">
        <f t="shared" si="31"/>
        <v>29040</v>
      </c>
      <c r="L430" s="33">
        <v>29040</v>
      </c>
      <c r="M430" s="33"/>
      <c r="N430" s="42" t="s">
        <v>696</v>
      </c>
      <c r="O430" s="16"/>
      <c r="P430" s="26"/>
      <c r="Q430" s="27"/>
      <c r="R430" s="31" t="s">
        <v>136</v>
      </c>
      <c r="S430" s="41">
        <v>44957</v>
      </c>
      <c r="T430" s="16"/>
    </row>
    <row r="431" spans="1:20" ht="48" customHeight="1" x14ac:dyDescent="0.2">
      <c r="A431" s="27"/>
      <c r="B431" s="46" t="s">
        <v>697</v>
      </c>
      <c r="C431" s="31" t="s">
        <v>501</v>
      </c>
      <c r="D431" s="31" t="s">
        <v>27</v>
      </c>
      <c r="E431" s="36">
        <v>45029</v>
      </c>
      <c r="F431" s="31" t="s">
        <v>28</v>
      </c>
      <c r="G431" s="36">
        <v>45063</v>
      </c>
      <c r="H431" s="36">
        <v>45063</v>
      </c>
      <c r="I431" s="31" t="s">
        <v>29</v>
      </c>
      <c r="J431" s="31" t="s">
        <v>119</v>
      </c>
      <c r="K431" s="37">
        <f t="shared" si="31"/>
        <v>194060</v>
      </c>
      <c r="L431" s="33">
        <v>194060</v>
      </c>
      <c r="M431" s="33"/>
      <c r="N431" s="42" t="s">
        <v>698</v>
      </c>
      <c r="O431" s="16"/>
      <c r="P431" s="26"/>
      <c r="Q431" s="27"/>
      <c r="R431" s="31" t="s">
        <v>136</v>
      </c>
      <c r="S431" s="41">
        <v>44957</v>
      </c>
      <c r="T431" s="16"/>
    </row>
    <row r="432" spans="1:20" ht="15.75" customHeight="1" x14ac:dyDescent="0.2">
      <c r="A432" s="27"/>
      <c r="B432" s="47" t="s">
        <v>699</v>
      </c>
      <c r="C432" s="31" t="s">
        <v>167</v>
      </c>
      <c r="D432" s="31" t="s">
        <v>27</v>
      </c>
      <c r="E432" s="36">
        <v>45063</v>
      </c>
      <c r="F432" s="31" t="s">
        <v>28</v>
      </c>
      <c r="G432" s="36">
        <v>45092</v>
      </c>
      <c r="H432" s="36">
        <v>45092</v>
      </c>
      <c r="I432" s="31" t="s">
        <v>29</v>
      </c>
      <c r="J432" s="31" t="s">
        <v>119</v>
      </c>
      <c r="K432" s="37">
        <f t="shared" si="31"/>
        <v>10000</v>
      </c>
      <c r="L432" s="33">
        <v>10000</v>
      </c>
      <c r="M432" s="33"/>
      <c r="N432" s="42" t="s">
        <v>700</v>
      </c>
      <c r="O432" s="16"/>
      <c r="P432" s="26"/>
      <c r="Q432" s="27"/>
      <c r="R432" s="31" t="s">
        <v>136</v>
      </c>
      <c r="S432" s="41">
        <v>44957</v>
      </c>
      <c r="T432" s="16"/>
    </row>
    <row r="433" spans="1:20" ht="15.75" customHeight="1" x14ac:dyDescent="0.2">
      <c r="A433" s="27"/>
      <c r="B433" s="46" t="s">
        <v>701</v>
      </c>
      <c r="C433" s="31" t="s">
        <v>167</v>
      </c>
      <c r="D433" s="31" t="s">
        <v>27</v>
      </c>
      <c r="E433" s="36">
        <v>45063</v>
      </c>
      <c r="F433" s="31" t="s">
        <v>28</v>
      </c>
      <c r="G433" s="36">
        <v>45092</v>
      </c>
      <c r="H433" s="36">
        <v>45092</v>
      </c>
      <c r="I433" s="31" t="s">
        <v>29</v>
      </c>
      <c r="J433" s="31" t="s">
        <v>119</v>
      </c>
      <c r="K433" s="37">
        <f t="shared" si="31"/>
        <v>99980</v>
      </c>
      <c r="L433" s="33">
        <v>99980</v>
      </c>
      <c r="M433" s="33"/>
      <c r="N433" s="42" t="s">
        <v>702</v>
      </c>
      <c r="O433" s="16"/>
      <c r="P433" s="26"/>
      <c r="Q433" s="27"/>
      <c r="R433" s="31" t="s">
        <v>136</v>
      </c>
      <c r="S433" s="41">
        <v>44957</v>
      </c>
      <c r="T433" s="16"/>
    </row>
    <row r="434" spans="1:20" ht="15.75" customHeight="1" x14ac:dyDescent="0.2">
      <c r="A434" s="27"/>
      <c r="B434" s="47" t="s">
        <v>703</v>
      </c>
      <c r="C434" s="31" t="s">
        <v>349</v>
      </c>
      <c r="D434" s="31" t="s">
        <v>27</v>
      </c>
      <c r="E434" s="36">
        <v>45063</v>
      </c>
      <c r="F434" s="31" t="s">
        <v>28</v>
      </c>
      <c r="G434" s="36">
        <v>45092</v>
      </c>
      <c r="H434" s="36">
        <v>45092</v>
      </c>
      <c r="I434" s="31" t="s">
        <v>29</v>
      </c>
      <c r="J434" s="31" t="s">
        <v>119</v>
      </c>
      <c r="K434" s="37">
        <f t="shared" si="31"/>
        <v>30000</v>
      </c>
      <c r="L434" s="33">
        <v>30000</v>
      </c>
      <c r="M434" s="33"/>
      <c r="N434" s="42" t="s">
        <v>704</v>
      </c>
      <c r="O434" s="16"/>
      <c r="P434" s="26"/>
      <c r="Q434" s="27"/>
      <c r="R434" s="31" t="s">
        <v>136</v>
      </c>
      <c r="S434" s="41">
        <v>44957</v>
      </c>
      <c r="T434" s="16"/>
    </row>
    <row r="435" spans="1:20" ht="15.75" customHeight="1" x14ac:dyDescent="0.2">
      <c r="A435" s="27"/>
      <c r="B435" s="46" t="s">
        <v>705</v>
      </c>
      <c r="C435" s="31" t="s">
        <v>195</v>
      </c>
      <c r="D435" s="31" t="s">
        <v>27</v>
      </c>
      <c r="E435" s="36">
        <v>45063</v>
      </c>
      <c r="F435" s="31" t="s">
        <v>28</v>
      </c>
      <c r="G435" s="36">
        <v>45092</v>
      </c>
      <c r="H435" s="36">
        <v>45092</v>
      </c>
      <c r="I435" s="31" t="s">
        <v>29</v>
      </c>
      <c r="J435" s="31" t="s">
        <v>119</v>
      </c>
      <c r="K435" s="37">
        <f t="shared" si="31"/>
        <v>79170</v>
      </c>
      <c r="L435" s="33">
        <v>79170</v>
      </c>
      <c r="M435" s="33"/>
      <c r="N435" s="42" t="s">
        <v>706</v>
      </c>
      <c r="O435" s="16"/>
      <c r="P435" s="26"/>
      <c r="Q435" s="27"/>
      <c r="R435" s="31" t="s">
        <v>136</v>
      </c>
      <c r="S435" s="41">
        <v>44957</v>
      </c>
      <c r="T435" s="16"/>
    </row>
    <row r="436" spans="1:20" ht="15.75" customHeight="1" x14ac:dyDescent="0.2">
      <c r="A436" s="27" t="s">
        <v>707</v>
      </c>
      <c r="B436" s="47" t="s">
        <v>708</v>
      </c>
      <c r="C436" s="31" t="s">
        <v>525</v>
      </c>
      <c r="D436" s="31" t="s">
        <v>27</v>
      </c>
      <c r="E436" s="36">
        <v>45063</v>
      </c>
      <c r="F436" s="31" t="s">
        <v>28</v>
      </c>
      <c r="G436" s="36">
        <v>45092</v>
      </c>
      <c r="H436" s="36">
        <v>45092</v>
      </c>
      <c r="I436" s="31" t="s">
        <v>29</v>
      </c>
      <c r="J436" s="31" t="s">
        <v>119</v>
      </c>
      <c r="K436" s="37">
        <f t="shared" si="31"/>
        <v>46050</v>
      </c>
      <c r="L436" s="33">
        <v>46050</v>
      </c>
      <c r="M436" s="33"/>
      <c r="N436" s="42" t="s">
        <v>709</v>
      </c>
      <c r="O436" s="16"/>
      <c r="P436" s="26"/>
      <c r="Q436" s="27"/>
      <c r="R436" s="31" t="s">
        <v>136</v>
      </c>
      <c r="S436" s="41">
        <v>44957</v>
      </c>
      <c r="T436" s="16"/>
    </row>
    <row r="437" spans="1:20" ht="15.75" customHeight="1" x14ac:dyDescent="0.2">
      <c r="A437" s="27"/>
      <c r="B437" s="47" t="s">
        <v>710</v>
      </c>
      <c r="C437" s="31" t="s">
        <v>138</v>
      </c>
      <c r="D437" s="31" t="s">
        <v>27</v>
      </c>
      <c r="E437" s="36">
        <v>45126</v>
      </c>
      <c r="F437" s="31" t="s">
        <v>110</v>
      </c>
      <c r="G437" s="36">
        <v>45169</v>
      </c>
      <c r="H437" s="36">
        <v>45169</v>
      </c>
      <c r="I437" s="31" t="s">
        <v>29</v>
      </c>
      <c r="J437" s="31" t="s">
        <v>119</v>
      </c>
      <c r="K437" s="37">
        <f t="shared" si="31"/>
        <v>7100</v>
      </c>
      <c r="L437" s="33">
        <v>7100</v>
      </c>
      <c r="M437" s="33"/>
      <c r="N437" s="42" t="s">
        <v>711</v>
      </c>
      <c r="O437" s="16"/>
      <c r="P437" s="26"/>
      <c r="Q437" s="27"/>
      <c r="R437" s="31" t="s">
        <v>136</v>
      </c>
      <c r="S437" s="41">
        <v>44957</v>
      </c>
      <c r="T437" s="16"/>
    </row>
    <row r="438" spans="1:20" ht="72.75" customHeight="1" x14ac:dyDescent="0.2">
      <c r="A438" s="27"/>
      <c r="B438" s="46" t="s">
        <v>712</v>
      </c>
      <c r="C438" s="31" t="s">
        <v>138</v>
      </c>
      <c r="D438" s="31" t="s">
        <v>27</v>
      </c>
      <c r="E438" s="36">
        <v>45127</v>
      </c>
      <c r="F438" s="31" t="s">
        <v>28</v>
      </c>
      <c r="G438" s="36">
        <v>45126</v>
      </c>
      <c r="H438" s="36">
        <v>45126</v>
      </c>
      <c r="I438" s="31" t="s">
        <v>29</v>
      </c>
      <c r="J438" s="31" t="s">
        <v>119</v>
      </c>
      <c r="K438" s="37">
        <f t="shared" si="31"/>
        <v>33010</v>
      </c>
      <c r="L438" s="33">
        <v>33010</v>
      </c>
      <c r="M438" s="33"/>
      <c r="N438" s="42" t="s">
        <v>706</v>
      </c>
      <c r="O438" s="16"/>
      <c r="P438" s="26"/>
      <c r="Q438" s="27"/>
      <c r="R438" s="31" t="s">
        <v>136</v>
      </c>
      <c r="S438" s="41">
        <v>44957</v>
      </c>
      <c r="T438" s="16"/>
    </row>
    <row r="439" spans="1:20" ht="51.75" customHeight="1" x14ac:dyDescent="0.2">
      <c r="A439" s="27"/>
      <c r="B439" s="47" t="s">
        <v>713</v>
      </c>
      <c r="C439" s="31" t="s">
        <v>362</v>
      </c>
      <c r="D439" s="31" t="s">
        <v>27</v>
      </c>
      <c r="E439" s="36">
        <v>45126</v>
      </c>
      <c r="F439" s="31" t="s">
        <v>110</v>
      </c>
      <c r="G439" s="36">
        <v>45092</v>
      </c>
      <c r="H439" s="36">
        <v>45092</v>
      </c>
      <c r="I439" s="31" t="s">
        <v>29</v>
      </c>
      <c r="J439" s="31" t="s">
        <v>119</v>
      </c>
      <c r="K439" s="37">
        <f t="shared" si="31"/>
        <v>26398.75</v>
      </c>
      <c r="L439" s="33">
        <v>26398.75</v>
      </c>
      <c r="M439" s="33"/>
      <c r="N439" s="42" t="s">
        <v>714</v>
      </c>
      <c r="O439" s="16"/>
      <c r="P439" s="26"/>
      <c r="Q439" s="27"/>
      <c r="R439" s="31" t="s">
        <v>136</v>
      </c>
      <c r="S439" s="41">
        <v>44957</v>
      </c>
      <c r="T439" s="16"/>
    </row>
    <row r="440" spans="1:20" ht="15.75" customHeight="1" x14ac:dyDescent="0.2">
      <c r="A440" s="27"/>
      <c r="B440" s="46" t="s">
        <v>715</v>
      </c>
      <c r="C440" s="31" t="s">
        <v>138</v>
      </c>
      <c r="D440" s="31" t="s">
        <v>27</v>
      </c>
      <c r="E440" s="36">
        <v>45139</v>
      </c>
      <c r="F440" s="31" t="s">
        <v>28</v>
      </c>
      <c r="G440" s="36">
        <v>45139</v>
      </c>
      <c r="H440" s="36">
        <v>45139</v>
      </c>
      <c r="I440" s="31" t="s">
        <v>29</v>
      </c>
      <c r="J440" s="31" t="s">
        <v>119</v>
      </c>
      <c r="K440" s="37">
        <f t="shared" si="31"/>
        <v>12600</v>
      </c>
      <c r="L440" s="33">
        <v>12600</v>
      </c>
      <c r="M440" s="33"/>
      <c r="N440" s="42" t="s">
        <v>716</v>
      </c>
      <c r="O440" s="16"/>
      <c r="P440" s="26"/>
      <c r="Q440" s="27"/>
      <c r="R440" s="31" t="s">
        <v>136</v>
      </c>
      <c r="S440" s="41">
        <v>44957</v>
      </c>
      <c r="T440" s="16"/>
    </row>
    <row r="441" spans="1:20" ht="15.75" customHeight="1" x14ac:dyDescent="0.2">
      <c r="A441" s="27"/>
      <c r="B441" s="47" t="s">
        <v>717</v>
      </c>
      <c r="C441" s="31" t="s">
        <v>138</v>
      </c>
      <c r="D441" s="31" t="s">
        <v>27</v>
      </c>
      <c r="E441" s="36">
        <v>45139</v>
      </c>
      <c r="F441" s="31" t="s">
        <v>28</v>
      </c>
      <c r="G441" s="36">
        <v>45139</v>
      </c>
      <c r="H441" s="36">
        <v>45139</v>
      </c>
      <c r="I441" s="31" t="s">
        <v>29</v>
      </c>
      <c r="J441" s="31" t="s">
        <v>119</v>
      </c>
      <c r="K441" s="37">
        <f t="shared" si="31"/>
        <v>60000</v>
      </c>
      <c r="L441" s="33">
        <v>60000</v>
      </c>
      <c r="M441" s="33"/>
      <c r="N441" s="42" t="s">
        <v>716</v>
      </c>
      <c r="O441" s="16"/>
      <c r="P441" s="26"/>
      <c r="Q441" s="27"/>
      <c r="R441" s="31" t="s">
        <v>136</v>
      </c>
      <c r="S441" s="41">
        <v>44957</v>
      </c>
      <c r="T441" s="16"/>
    </row>
    <row r="442" spans="1:20" ht="15.75" customHeight="1" x14ac:dyDescent="0.2">
      <c r="A442" s="27"/>
      <c r="B442" s="46" t="s">
        <v>718</v>
      </c>
      <c r="C442" s="31" t="s">
        <v>138</v>
      </c>
      <c r="D442" s="31" t="s">
        <v>27</v>
      </c>
      <c r="E442" s="36">
        <v>45139</v>
      </c>
      <c r="F442" s="31" t="s">
        <v>28</v>
      </c>
      <c r="G442" s="36">
        <v>45139</v>
      </c>
      <c r="H442" s="36">
        <v>45139</v>
      </c>
      <c r="I442" s="31" t="s">
        <v>29</v>
      </c>
      <c r="J442" s="31" t="s">
        <v>119</v>
      </c>
      <c r="K442" s="37">
        <f t="shared" si="31"/>
        <v>24000</v>
      </c>
      <c r="L442" s="33">
        <v>24000</v>
      </c>
      <c r="M442" s="33"/>
      <c r="N442" s="42" t="s">
        <v>716</v>
      </c>
      <c r="O442" s="16"/>
      <c r="P442" s="26"/>
      <c r="Q442" s="27"/>
      <c r="R442" s="31" t="s">
        <v>136</v>
      </c>
      <c r="S442" s="41">
        <v>44957</v>
      </c>
      <c r="T442" s="16"/>
    </row>
    <row r="443" spans="1:20" ht="15.75" customHeight="1" x14ac:dyDescent="0.2">
      <c r="A443" s="27"/>
      <c r="B443" s="46" t="s">
        <v>719</v>
      </c>
      <c r="C443" s="31" t="s">
        <v>138</v>
      </c>
      <c r="D443" s="31" t="s">
        <v>27</v>
      </c>
      <c r="E443" s="36">
        <v>45139</v>
      </c>
      <c r="F443" s="31" t="s">
        <v>28</v>
      </c>
      <c r="G443" s="36">
        <v>45139</v>
      </c>
      <c r="H443" s="36">
        <v>45139</v>
      </c>
      <c r="I443" s="31" t="s">
        <v>29</v>
      </c>
      <c r="J443" s="31" t="s">
        <v>119</v>
      </c>
      <c r="K443" s="37">
        <f t="shared" si="31"/>
        <v>10800</v>
      </c>
      <c r="L443" s="33">
        <v>10800</v>
      </c>
      <c r="M443" s="33"/>
      <c r="N443" s="42" t="s">
        <v>720</v>
      </c>
      <c r="O443" s="16"/>
      <c r="P443" s="26"/>
      <c r="Q443" s="27"/>
      <c r="R443" s="27"/>
      <c r="S443" s="27"/>
      <c r="T443" s="16"/>
    </row>
    <row r="444" spans="1:20" ht="15.75" customHeight="1" x14ac:dyDescent="0.2">
      <c r="A444" s="27"/>
      <c r="B444" s="46" t="s">
        <v>721</v>
      </c>
      <c r="C444" s="31" t="s">
        <v>138</v>
      </c>
      <c r="D444" s="31" t="s">
        <v>27</v>
      </c>
      <c r="E444" s="36">
        <v>45139</v>
      </c>
      <c r="F444" s="31" t="s">
        <v>28</v>
      </c>
      <c r="G444" s="36">
        <v>45139</v>
      </c>
      <c r="H444" s="36">
        <v>45139</v>
      </c>
      <c r="I444" s="31" t="s">
        <v>29</v>
      </c>
      <c r="J444" s="31" t="s">
        <v>119</v>
      </c>
      <c r="K444" s="37">
        <f t="shared" si="31"/>
        <v>274200</v>
      </c>
      <c r="L444" s="33">
        <v>274200</v>
      </c>
      <c r="M444" s="33"/>
      <c r="N444" s="42" t="s">
        <v>722</v>
      </c>
      <c r="O444" s="16"/>
      <c r="P444" s="26"/>
      <c r="Q444" s="27"/>
      <c r="R444" s="31" t="s">
        <v>136</v>
      </c>
      <c r="S444" s="41">
        <v>44957</v>
      </c>
      <c r="T444" s="16"/>
    </row>
    <row r="445" spans="1:20" ht="15.75" customHeight="1" x14ac:dyDescent="0.2">
      <c r="A445" s="27"/>
      <c r="B445" s="47" t="s">
        <v>723</v>
      </c>
      <c r="C445" s="31" t="s">
        <v>724</v>
      </c>
      <c r="D445" s="31" t="s">
        <v>27</v>
      </c>
      <c r="E445" s="36">
        <v>45139</v>
      </c>
      <c r="F445" s="31" t="s">
        <v>110</v>
      </c>
      <c r="G445" s="36">
        <v>45139</v>
      </c>
      <c r="H445" s="36">
        <v>45139</v>
      </c>
      <c r="I445" s="31" t="s">
        <v>29</v>
      </c>
      <c r="J445" s="31" t="s">
        <v>119</v>
      </c>
      <c r="K445" s="37">
        <v>45000</v>
      </c>
      <c r="L445" s="33">
        <v>50000</v>
      </c>
      <c r="M445" s="33"/>
      <c r="N445" s="42" t="s">
        <v>725</v>
      </c>
      <c r="O445" s="16"/>
      <c r="P445" s="26"/>
      <c r="Q445" s="27"/>
      <c r="R445" s="31" t="s">
        <v>136</v>
      </c>
      <c r="S445" s="41">
        <v>44957</v>
      </c>
      <c r="T445" s="16"/>
    </row>
    <row r="446" spans="1:20" ht="51" customHeight="1" x14ac:dyDescent="0.2">
      <c r="A446" s="27"/>
      <c r="B446" s="47" t="s">
        <v>726</v>
      </c>
      <c r="C446" s="31" t="s">
        <v>138</v>
      </c>
      <c r="D446" s="31" t="s">
        <v>27</v>
      </c>
      <c r="E446" s="36">
        <v>45139</v>
      </c>
      <c r="F446" s="31" t="s">
        <v>28</v>
      </c>
      <c r="G446" s="36">
        <v>45184</v>
      </c>
      <c r="H446" s="36">
        <v>45184</v>
      </c>
      <c r="I446" s="31" t="s">
        <v>29</v>
      </c>
      <c r="J446" s="31" t="s">
        <v>119</v>
      </c>
      <c r="K446" s="37">
        <f t="shared" ref="K446:K454" si="32">SUM(L446:M446)</f>
        <v>13000</v>
      </c>
      <c r="L446" s="33">
        <v>13000</v>
      </c>
      <c r="M446" s="33"/>
      <c r="N446" s="42" t="s">
        <v>727</v>
      </c>
      <c r="O446" s="16"/>
      <c r="P446" s="26"/>
      <c r="Q446" s="27"/>
      <c r="R446" s="27"/>
      <c r="S446" s="27"/>
      <c r="T446" s="16"/>
    </row>
    <row r="447" spans="1:20" ht="104.25" customHeight="1" x14ac:dyDescent="0.2">
      <c r="A447" s="27"/>
      <c r="B447" s="46" t="s">
        <v>728</v>
      </c>
      <c r="C447" s="31" t="s">
        <v>138</v>
      </c>
      <c r="D447" s="31" t="s">
        <v>27</v>
      </c>
      <c r="E447" s="36">
        <v>45139</v>
      </c>
      <c r="F447" s="31" t="s">
        <v>28</v>
      </c>
      <c r="G447" s="36">
        <v>45184</v>
      </c>
      <c r="H447" s="36">
        <v>45184</v>
      </c>
      <c r="I447" s="31" t="s">
        <v>29</v>
      </c>
      <c r="J447" s="31" t="s">
        <v>119</v>
      </c>
      <c r="K447" s="37">
        <f t="shared" si="32"/>
        <v>100000</v>
      </c>
      <c r="L447" s="33">
        <v>100000</v>
      </c>
      <c r="M447" s="33"/>
      <c r="N447" s="42" t="s">
        <v>729</v>
      </c>
      <c r="O447" s="16"/>
      <c r="P447" s="26"/>
      <c r="Q447" s="27"/>
      <c r="R447" s="27"/>
      <c r="S447" s="27"/>
      <c r="T447" s="16"/>
    </row>
    <row r="448" spans="1:20" ht="15.75" customHeight="1" x14ac:dyDescent="0.2">
      <c r="A448" s="27"/>
      <c r="B448" s="46" t="s">
        <v>730</v>
      </c>
      <c r="C448" s="31" t="s">
        <v>138</v>
      </c>
      <c r="D448" s="31" t="s">
        <v>27</v>
      </c>
      <c r="E448" s="36">
        <v>45139</v>
      </c>
      <c r="F448" s="31" t="s">
        <v>28</v>
      </c>
      <c r="G448" s="36">
        <v>45184</v>
      </c>
      <c r="H448" s="36">
        <v>45184</v>
      </c>
      <c r="I448" s="31" t="s">
        <v>29</v>
      </c>
      <c r="J448" s="31" t="s">
        <v>119</v>
      </c>
      <c r="K448" s="37">
        <f t="shared" si="32"/>
        <v>64985</v>
      </c>
      <c r="L448" s="33">
        <v>64985</v>
      </c>
      <c r="M448" s="33"/>
      <c r="N448" s="42" t="s">
        <v>731</v>
      </c>
      <c r="O448" s="16"/>
      <c r="P448" s="26"/>
      <c r="Q448" s="27"/>
      <c r="R448" s="27"/>
      <c r="S448" s="27"/>
      <c r="T448" s="16"/>
    </row>
    <row r="449" spans="1:20" ht="96" customHeight="1" x14ac:dyDescent="0.2">
      <c r="A449" s="27"/>
      <c r="B449" s="47" t="s">
        <v>732</v>
      </c>
      <c r="C449" s="31" t="s">
        <v>138</v>
      </c>
      <c r="D449" s="31" t="s">
        <v>27</v>
      </c>
      <c r="E449" s="36">
        <v>45139</v>
      </c>
      <c r="F449" s="31" t="s">
        <v>28</v>
      </c>
      <c r="G449" s="36">
        <v>45184</v>
      </c>
      <c r="H449" s="36">
        <v>45184</v>
      </c>
      <c r="I449" s="31" t="s">
        <v>29</v>
      </c>
      <c r="J449" s="31" t="s">
        <v>119</v>
      </c>
      <c r="K449" s="37">
        <f t="shared" si="32"/>
        <v>8000</v>
      </c>
      <c r="L449" s="33">
        <v>8000</v>
      </c>
      <c r="M449" s="33"/>
      <c r="N449" s="42" t="s">
        <v>733</v>
      </c>
      <c r="O449" s="16"/>
      <c r="P449" s="26"/>
      <c r="Q449" s="27"/>
      <c r="R449" s="27"/>
      <c r="S449" s="27"/>
      <c r="T449" s="16"/>
    </row>
    <row r="450" spans="1:20" ht="62.25" customHeight="1" x14ac:dyDescent="0.2">
      <c r="A450" s="27"/>
      <c r="B450" s="46" t="s">
        <v>734</v>
      </c>
      <c r="C450" s="31" t="s">
        <v>138</v>
      </c>
      <c r="D450" s="31" t="s">
        <v>27</v>
      </c>
      <c r="E450" s="36">
        <v>45139</v>
      </c>
      <c r="F450" s="31" t="s">
        <v>28</v>
      </c>
      <c r="G450" s="36">
        <v>45184</v>
      </c>
      <c r="H450" s="36">
        <v>45184</v>
      </c>
      <c r="I450" s="31" t="s">
        <v>29</v>
      </c>
      <c r="J450" s="31" t="s">
        <v>119</v>
      </c>
      <c r="K450" s="37">
        <f t="shared" si="32"/>
        <v>59775</v>
      </c>
      <c r="L450" s="33">
        <v>59775</v>
      </c>
      <c r="M450" s="33"/>
      <c r="N450" s="42" t="s">
        <v>735</v>
      </c>
      <c r="O450" s="16"/>
      <c r="P450" s="26"/>
      <c r="Q450" s="27"/>
      <c r="R450" s="27"/>
      <c r="S450" s="27"/>
      <c r="T450" s="16"/>
    </row>
    <row r="451" spans="1:20" ht="15.75" customHeight="1" x14ac:dyDescent="0.2">
      <c r="A451" s="27"/>
      <c r="B451" s="46" t="s">
        <v>736</v>
      </c>
      <c r="C451" s="31" t="s">
        <v>138</v>
      </c>
      <c r="D451" s="31" t="s">
        <v>27</v>
      </c>
      <c r="E451" s="36">
        <v>45139</v>
      </c>
      <c r="F451" s="31" t="s">
        <v>28</v>
      </c>
      <c r="G451" s="36">
        <v>45184</v>
      </c>
      <c r="H451" s="36">
        <v>45184</v>
      </c>
      <c r="I451" s="31" t="s">
        <v>29</v>
      </c>
      <c r="J451" s="31" t="s">
        <v>119</v>
      </c>
      <c r="K451" s="37">
        <f t="shared" si="32"/>
        <v>200000</v>
      </c>
      <c r="L451" s="33">
        <v>200000</v>
      </c>
      <c r="M451" s="33"/>
      <c r="N451" s="42" t="s">
        <v>737</v>
      </c>
      <c r="O451" s="16"/>
      <c r="P451" s="26"/>
      <c r="Q451" s="27"/>
      <c r="R451" s="27"/>
      <c r="S451" s="27"/>
      <c r="T451" s="16"/>
    </row>
    <row r="452" spans="1:20" ht="15.75" customHeight="1" x14ac:dyDescent="0.2">
      <c r="A452" s="27"/>
      <c r="B452" s="47" t="s">
        <v>738</v>
      </c>
      <c r="C452" s="31" t="s">
        <v>138</v>
      </c>
      <c r="D452" s="31" t="s">
        <v>27</v>
      </c>
      <c r="E452" s="36">
        <v>45139</v>
      </c>
      <c r="F452" s="31" t="s">
        <v>28</v>
      </c>
      <c r="G452" s="36">
        <v>45184</v>
      </c>
      <c r="H452" s="36">
        <v>45184</v>
      </c>
      <c r="I452" s="31" t="s">
        <v>29</v>
      </c>
      <c r="J452" s="31" t="s">
        <v>119</v>
      </c>
      <c r="K452" s="37">
        <f t="shared" si="32"/>
        <v>66000</v>
      </c>
      <c r="L452" s="33">
        <v>66000</v>
      </c>
      <c r="M452" s="33"/>
      <c r="N452" s="42" t="s">
        <v>739</v>
      </c>
      <c r="O452" s="16"/>
      <c r="P452" s="26"/>
      <c r="Q452" s="27"/>
      <c r="R452" s="27"/>
      <c r="S452" s="27"/>
      <c r="T452" s="16"/>
    </row>
    <row r="453" spans="1:20" ht="15.75" customHeight="1" x14ac:dyDescent="0.2">
      <c r="A453" s="27"/>
      <c r="B453" s="46" t="s">
        <v>740</v>
      </c>
      <c r="C453" s="31" t="s">
        <v>138</v>
      </c>
      <c r="D453" s="31" t="s">
        <v>27</v>
      </c>
      <c r="E453" s="36">
        <v>45139</v>
      </c>
      <c r="F453" s="31" t="s">
        <v>28</v>
      </c>
      <c r="G453" s="36">
        <v>45184</v>
      </c>
      <c r="H453" s="36">
        <v>45184</v>
      </c>
      <c r="I453" s="31" t="s">
        <v>29</v>
      </c>
      <c r="J453" s="31" t="s">
        <v>119</v>
      </c>
      <c r="K453" s="37">
        <f t="shared" si="32"/>
        <v>95700</v>
      </c>
      <c r="L453" s="33">
        <v>95700</v>
      </c>
      <c r="M453" s="33"/>
      <c r="N453" s="42" t="s">
        <v>741</v>
      </c>
      <c r="O453" s="16"/>
      <c r="P453" s="26"/>
      <c r="Q453" s="27"/>
      <c r="R453" s="27"/>
      <c r="S453" s="27"/>
      <c r="T453" s="16"/>
    </row>
    <row r="454" spans="1:20" ht="15.75" customHeight="1" x14ac:dyDescent="0.2">
      <c r="A454" s="27"/>
      <c r="B454" s="46" t="s">
        <v>742</v>
      </c>
      <c r="C454" s="31" t="s">
        <v>138</v>
      </c>
      <c r="D454" s="31" t="s">
        <v>27</v>
      </c>
      <c r="E454" s="36">
        <v>45139</v>
      </c>
      <c r="F454" s="31" t="s">
        <v>28</v>
      </c>
      <c r="G454" s="36">
        <v>45184</v>
      </c>
      <c r="H454" s="36">
        <v>45184</v>
      </c>
      <c r="I454" s="31" t="s">
        <v>29</v>
      </c>
      <c r="J454" s="31" t="s">
        <v>119</v>
      </c>
      <c r="K454" s="37">
        <f t="shared" si="32"/>
        <v>200000</v>
      </c>
      <c r="L454" s="33">
        <v>200000</v>
      </c>
      <c r="M454" s="33"/>
      <c r="N454" s="42" t="s">
        <v>743</v>
      </c>
      <c r="O454" s="16"/>
      <c r="P454" s="26"/>
      <c r="Q454" s="27"/>
      <c r="R454" s="27"/>
      <c r="S454" s="27"/>
      <c r="T454" s="16"/>
    </row>
    <row r="455" spans="1:20" ht="15.75" customHeight="1" x14ac:dyDescent="0.2">
      <c r="A455" s="27"/>
      <c r="B455" s="44"/>
      <c r="C455" s="29"/>
      <c r="D455" s="27"/>
      <c r="E455" s="29"/>
      <c r="F455" s="29"/>
      <c r="G455" s="29"/>
      <c r="H455" s="29"/>
      <c r="I455" s="30"/>
      <c r="J455" s="31"/>
      <c r="K455" s="32"/>
      <c r="L455" s="33"/>
      <c r="M455" s="33"/>
      <c r="N455" s="31"/>
      <c r="O455" s="16"/>
      <c r="P455" s="26"/>
      <c r="Q455" s="27"/>
      <c r="R455" s="27"/>
      <c r="S455" s="27"/>
      <c r="T455" s="16"/>
    </row>
    <row r="456" spans="1:20" ht="15.75" customHeight="1" x14ac:dyDescent="0.2">
      <c r="A456" s="27"/>
      <c r="B456" s="44" t="s">
        <v>26</v>
      </c>
      <c r="C456" s="29"/>
      <c r="D456" s="27"/>
      <c r="E456" s="29" t="str">
        <f>IF(D456="","",IF((OR(D456=data_validation!A$1,D456=data_validation!A$2,D456=data_validation!A$5,D456=data_validation!A$6,D456=data_validation!A$15,D456=data_validation!A$17)),"Indicate Date","N/A"))</f>
        <v/>
      </c>
      <c r="F456" s="29" t="str">
        <f>IF(D456="","",IF((OR(D456=data_validation!A$1,D456=data_validation!A$2)),"Indicate Date","N/A"))</f>
        <v/>
      </c>
      <c r="G456" s="29" t="str">
        <f>IF(D456="","","Indicate Date")</f>
        <v/>
      </c>
      <c r="H456" s="29" t="str">
        <f>IF(D456="","","Indicate Date")</f>
        <v/>
      </c>
      <c r="I456" s="30"/>
      <c r="J456" s="31"/>
      <c r="K456" s="32"/>
      <c r="L456" s="33"/>
      <c r="M456" s="33"/>
      <c r="N456" s="31"/>
      <c r="O456" s="16"/>
      <c r="P456" s="26"/>
      <c r="Q456" s="27"/>
      <c r="R456" s="27"/>
      <c r="S456" s="27"/>
      <c r="T456" s="16"/>
    </row>
    <row r="457" spans="1:20" ht="15.75" customHeight="1" x14ac:dyDescent="0.2">
      <c r="A457" s="27"/>
      <c r="B457" s="47" t="s">
        <v>744</v>
      </c>
      <c r="C457" s="31" t="s">
        <v>26</v>
      </c>
      <c r="D457" s="31" t="s">
        <v>27</v>
      </c>
      <c r="E457" s="36">
        <v>45047</v>
      </c>
      <c r="F457" s="31" t="s">
        <v>28</v>
      </c>
      <c r="G457" s="36">
        <v>45047</v>
      </c>
      <c r="H457" s="36">
        <v>45047</v>
      </c>
      <c r="I457" s="31" t="s">
        <v>29</v>
      </c>
      <c r="J457" s="31" t="s">
        <v>745</v>
      </c>
      <c r="K457" s="37">
        <f>SUM(L457:M457)</f>
        <v>241600</v>
      </c>
      <c r="L457" s="33">
        <v>241600</v>
      </c>
      <c r="M457" s="33"/>
      <c r="N457" s="42" t="s">
        <v>746</v>
      </c>
      <c r="O457" s="16"/>
      <c r="P457" s="26"/>
      <c r="Q457" s="27"/>
      <c r="R457" s="31"/>
      <c r="S457" s="41">
        <v>44932</v>
      </c>
      <c r="T457" s="16"/>
    </row>
    <row r="458" spans="1:20" ht="15.75" customHeight="1" x14ac:dyDescent="0.2">
      <c r="A458" s="27"/>
      <c r="B458" s="47"/>
      <c r="C458" s="31"/>
      <c r="D458" s="31"/>
      <c r="E458" s="36"/>
      <c r="F458" s="36"/>
      <c r="G458" s="36"/>
      <c r="H458" s="36"/>
      <c r="I458" s="31"/>
      <c r="J458" s="31"/>
      <c r="K458" s="37"/>
      <c r="L458" s="33"/>
      <c r="M458" s="33"/>
      <c r="N458" s="42"/>
      <c r="O458" s="16"/>
      <c r="P458" s="26"/>
      <c r="Q458" s="27"/>
      <c r="R458" s="31"/>
      <c r="S458" s="41"/>
      <c r="T458" s="16"/>
    </row>
    <row r="459" spans="1:20" ht="15.75" customHeight="1" x14ac:dyDescent="0.2">
      <c r="A459" s="27"/>
      <c r="B459" s="44" t="s">
        <v>66</v>
      </c>
      <c r="C459" s="31"/>
      <c r="D459" s="31"/>
      <c r="E459" s="36"/>
      <c r="F459" s="36"/>
      <c r="G459" s="36"/>
      <c r="H459" s="36"/>
      <c r="I459" s="31"/>
      <c r="J459" s="31"/>
      <c r="K459" s="37"/>
      <c r="L459" s="33"/>
      <c r="M459" s="33"/>
      <c r="N459" s="42"/>
      <c r="O459" s="16"/>
      <c r="P459" s="26"/>
      <c r="Q459" s="27"/>
      <c r="R459" s="31"/>
      <c r="S459" s="41"/>
      <c r="T459" s="16"/>
    </row>
    <row r="460" spans="1:20" ht="15.75" customHeight="1" x14ac:dyDescent="0.2">
      <c r="A460" s="27"/>
      <c r="B460" s="47" t="s">
        <v>747</v>
      </c>
      <c r="C460" s="31" t="s">
        <v>26</v>
      </c>
      <c r="D460" s="31" t="s">
        <v>27</v>
      </c>
      <c r="E460" s="36">
        <v>45170</v>
      </c>
      <c r="F460" s="31" t="s">
        <v>28</v>
      </c>
      <c r="G460" s="36">
        <v>45170</v>
      </c>
      <c r="H460" s="36">
        <v>45170</v>
      </c>
      <c r="I460" s="31" t="s">
        <v>29</v>
      </c>
      <c r="J460" s="31" t="s">
        <v>107</v>
      </c>
      <c r="K460" s="37">
        <f>SUM(L460:M460)</f>
        <v>30500</v>
      </c>
      <c r="L460" s="33">
        <v>30500</v>
      </c>
      <c r="M460" s="33"/>
      <c r="N460" s="42" t="s">
        <v>748</v>
      </c>
      <c r="O460" s="16"/>
      <c r="P460" s="26"/>
      <c r="Q460" s="27"/>
      <c r="R460" s="31"/>
      <c r="S460" s="41">
        <v>44932</v>
      </c>
      <c r="T460" s="16"/>
    </row>
    <row r="461" spans="1:20" ht="15.75" customHeight="1" x14ac:dyDescent="0.2">
      <c r="A461" s="27"/>
      <c r="B461" s="28"/>
      <c r="C461" s="29"/>
      <c r="D461" s="27"/>
      <c r="E461" s="29"/>
      <c r="F461" s="29"/>
      <c r="G461" s="29"/>
      <c r="H461" s="29"/>
      <c r="I461" s="30"/>
      <c r="J461" s="31"/>
      <c r="K461" s="32"/>
      <c r="L461" s="33"/>
      <c r="M461" s="33"/>
      <c r="N461" s="31"/>
      <c r="O461" s="16"/>
      <c r="P461" s="26"/>
      <c r="Q461" s="27"/>
      <c r="R461" s="27"/>
      <c r="S461" s="27"/>
      <c r="T461" s="16"/>
    </row>
    <row r="462" spans="1:20" ht="15.75" customHeight="1" x14ac:dyDescent="0.2">
      <c r="A462" s="27"/>
      <c r="B462" s="44" t="s">
        <v>749</v>
      </c>
      <c r="C462" s="29"/>
      <c r="D462" s="27"/>
      <c r="E462" s="29" t="str">
        <f>IF(D462="","",IF((OR(D462=data_validation!A$1,D462=data_validation!A$2,D462=data_validation!A$5,D462=data_validation!A$6,D462=data_validation!A$15,D462=data_validation!A$17)),"Indicate Date","N/A"))</f>
        <v/>
      </c>
      <c r="F462" s="29" t="str">
        <f>IF(D462="","",IF((OR(D462=data_validation!A$1,D462=data_validation!A$2)),"Indicate Date","N/A"))</f>
        <v/>
      </c>
      <c r="G462" s="29" t="str">
        <f>IF(D462="","","Indicate Date")</f>
        <v/>
      </c>
      <c r="H462" s="29" t="str">
        <f>IF(D462="","","Indicate Date")</f>
        <v/>
      </c>
      <c r="I462" s="30"/>
      <c r="J462" s="31"/>
      <c r="K462" s="32"/>
      <c r="L462" s="33"/>
      <c r="M462" s="33"/>
      <c r="N462" s="31"/>
      <c r="O462" s="16"/>
      <c r="P462" s="26"/>
      <c r="Q462" s="27"/>
      <c r="R462" s="27"/>
      <c r="S462" s="27"/>
      <c r="T462" s="16"/>
    </row>
    <row r="463" spans="1:20" ht="15.75" customHeight="1" x14ac:dyDescent="0.2">
      <c r="A463" s="27"/>
      <c r="B463" s="47" t="s">
        <v>750</v>
      </c>
      <c r="C463" s="31" t="s">
        <v>672</v>
      </c>
      <c r="D463" s="31" t="s">
        <v>27</v>
      </c>
      <c r="E463" s="36">
        <v>44928</v>
      </c>
      <c r="F463" s="31" t="s">
        <v>28</v>
      </c>
      <c r="G463" s="36">
        <v>44964</v>
      </c>
      <c r="H463" s="36">
        <v>44964</v>
      </c>
      <c r="I463" s="31" t="s">
        <v>29</v>
      </c>
      <c r="J463" s="31" t="s">
        <v>751</v>
      </c>
      <c r="K463" s="37">
        <f t="shared" ref="K463:K481" si="33">SUM(L463:M463)</f>
        <v>62500</v>
      </c>
      <c r="L463" s="33">
        <v>62500</v>
      </c>
      <c r="M463" s="33"/>
      <c r="N463" s="42" t="s">
        <v>673</v>
      </c>
      <c r="O463" s="16"/>
      <c r="P463" s="26"/>
      <c r="Q463" s="27"/>
      <c r="R463" s="31"/>
      <c r="S463" s="41">
        <v>44932</v>
      </c>
      <c r="T463" s="16"/>
    </row>
    <row r="464" spans="1:20" ht="15.75" customHeight="1" x14ac:dyDescent="0.2">
      <c r="A464" s="27"/>
      <c r="B464" s="47" t="s">
        <v>752</v>
      </c>
      <c r="C464" s="31" t="s">
        <v>117</v>
      </c>
      <c r="D464" s="31" t="s">
        <v>27</v>
      </c>
      <c r="E464" s="36">
        <v>44928</v>
      </c>
      <c r="F464" s="31" t="s">
        <v>28</v>
      </c>
      <c r="G464" s="36">
        <v>44964</v>
      </c>
      <c r="H464" s="36">
        <v>44964</v>
      </c>
      <c r="I464" s="31" t="s">
        <v>29</v>
      </c>
      <c r="J464" s="31" t="s">
        <v>751</v>
      </c>
      <c r="K464" s="37">
        <f t="shared" si="33"/>
        <v>351750</v>
      </c>
      <c r="L464" s="33">
        <v>351750</v>
      </c>
      <c r="M464" s="33"/>
      <c r="N464" s="42" t="s">
        <v>753</v>
      </c>
      <c r="O464" s="16"/>
      <c r="P464" s="26"/>
      <c r="Q464" s="27"/>
      <c r="R464" s="31"/>
      <c r="S464" s="41">
        <v>44932</v>
      </c>
      <c r="T464" s="16"/>
    </row>
    <row r="465" spans="1:20" ht="15.75" customHeight="1" x14ac:dyDescent="0.2">
      <c r="A465" s="27"/>
      <c r="B465" s="47" t="s">
        <v>754</v>
      </c>
      <c r="C465" s="31" t="s">
        <v>117</v>
      </c>
      <c r="D465" s="31" t="s">
        <v>27</v>
      </c>
      <c r="E465" s="36">
        <v>44928</v>
      </c>
      <c r="F465" s="31" t="s">
        <v>28</v>
      </c>
      <c r="G465" s="36">
        <v>44964</v>
      </c>
      <c r="H465" s="36">
        <v>44964</v>
      </c>
      <c r="I465" s="31" t="s">
        <v>29</v>
      </c>
      <c r="J465" s="31" t="s">
        <v>751</v>
      </c>
      <c r="K465" s="37">
        <f t="shared" si="33"/>
        <v>362500</v>
      </c>
      <c r="L465" s="33">
        <v>362500</v>
      </c>
      <c r="M465" s="33"/>
      <c r="N465" s="42" t="s">
        <v>755</v>
      </c>
      <c r="O465" s="16"/>
      <c r="P465" s="26"/>
      <c r="Q465" s="27"/>
      <c r="R465" s="31"/>
      <c r="S465" s="41">
        <v>44932</v>
      </c>
      <c r="T465" s="16"/>
    </row>
    <row r="466" spans="1:20" ht="15.75" customHeight="1" x14ac:dyDescent="0.2">
      <c r="A466" s="27"/>
      <c r="B466" s="47" t="s">
        <v>756</v>
      </c>
      <c r="C466" s="31" t="s">
        <v>757</v>
      </c>
      <c r="D466" s="31" t="s">
        <v>27</v>
      </c>
      <c r="E466" s="36">
        <v>44964</v>
      </c>
      <c r="F466" s="31" t="s">
        <v>28</v>
      </c>
      <c r="G466" s="36">
        <v>45000</v>
      </c>
      <c r="H466" s="36">
        <v>45000</v>
      </c>
      <c r="I466" s="31" t="s">
        <v>29</v>
      </c>
      <c r="J466" s="31" t="s">
        <v>751</v>
      </c>
      <c r="K466" s="37">
        <f t="shared" si="33"/>
        <v>90000</v>
      </c>
      <c r="L466" s="33">
        <v>90000</v>
      </c>
      <c r="M466" s="33"/>
      <c r="N466" s="42" t="s">
        <v>758</v>
      </c>
      <c r="O466" s="16"/>
      <c r="P466" s="26"/>
      <c r="Q466" s="27"/>
      <c r="R466" s="31"/>
      <c r="S466" s="41">
        <v>44932</v>
      </c>
      <c r="T466" s="16"/>
    </row>
    <row r="467" spans="1:20" ht="64.5" customHeight="1" x14ac:dyDescent="0.2">
      <c r="A467" s="27"/>
      <c r="B467" s="46" t="s">
        <v>759</v>
      </c>
      <c r="C467" s="31" t="s">
        <v>760</v>
      </c>
      <c r="D467" s="31" t="s">
        <v>27</v>
      </c>
      <c r="E467" s="36">
        <v>44964</v>
      </c>
      <c r="F467" s="31" t="s">
        <v>28</v>
      </c>
      <c r="G467" s="36">
        <v>45000</v>
      </c>
      <c r="H467" s="36">
        <v>45000</v>
      </c>
      <c r="I467" s="31" t="s">
        <v>29</v>
      </c>
      <c r="J467" s="31" t="s">
        <v>751</v>
      </c>
      <c r="K467" s="37">
        <f t="shared" si="33"/>
        <v>77300</v>
      </c>
      <c r="L467" s="33">
        <v>77300</v>
      </c>
      <c r="M467" s="33"/>
      <c r="N467" s="42" t="s">
        <v>761</v>
      </c>
      <c r="O467" s="16"/>
      <c r="P467" s="26"/>
      <c r="Q467" s="27"/>
      <c r="R467" s="31"/>
      <c r="S467" s="41">
        <v>44932</v>
      </c>
      <c r="T467" s="16"/>
    </row>
    <row r="468" spans="1:20" ht="15.75" customHeight="1" x14ac:dyDescent="0.2">
      <c r="A468" s="27"/>
      <c r="B468" s="47" t="s">
        <v>762</v>
      </c>
      <c r="C468" s="31" t="s">
        <v>117</v>
      </c>
      <c r="D468" s="31" t="s">
        <v>27</v>
      </c>
      <c r="E468" s="36">
        <v>44964</v>
      </c>
      <c r="F468" s="31" t="s">
        <v>28</v>
      </c>
      <c r="G468" s="36">
        <v>45000</v>
      </c>
      <c r="H468" s="36">
        <v>45000</v>
      </c>
      <c r="I468" s="31" t="s">
        <v>29</v>
      </c>
      <c r="J468" s="31" t="s">
        <v>751</v>
      </c>
      <c r="K468" s="37">
        <f t="shared" si="33"/>
        <v>35000</v>
      </c>
      <c r="L468" s="33">
        <v>35000</v>
      </c>
      <c r="M468" s="33"/>
      <c r="N468" s="42" t="s">
        <v>763</v>
      </c>
      <c r="O468" s="16"/>
      <c r="P468" s="26"/>
      <c r="Q468" s="27"/>
      <c r="R468" s="31"/>
      <c r="S468" s="41">
        <v>44932</v>
      </c>
      <c r="T468" s="16"/>
    </row>
    <row r="469" spans="1:20" ht="15.75" customHeight="1" x14ac:dyDescent="0.2">
      <c r="A469" s="27"/>
      <c r="B469" s="47" t="s">
        <v>764</v>
      </c>
      <c r="C469" s="31" t="s">
        <v>765</v>
      </c>
      <c r="D469" s="31" t="s">
        <v>27</v>
      </c>
      <c r="E469" s="36">
        <v>45000</v>
      </c>
      <c r="F469" s="31" t="s">
        <v>110</v>
      </c>
      <c r="G469" s="36">
        <v>45000</v>
      </c>
      <c r="H469" s="36">
        <v>45000</v>
      </c>
      <c r="I469" s="31" t="s">
        <v>29</v>
      </c>
      <c r="J469" s="31" t="s">
        <v>751</v>
      </c>
      <c r="K469" s="37">
        <f t="shared" si="33"/>
        <v>12500</v>
      </c>
      <c r="L469" s="33">
        <v>12500</v>
      </c>
      <c r="M469" s="33"/>
      <c r="N469" s="42" t="s">
        <v>766</v>
      </c>
      <c r="O469" s="16"/>
      <c r="P469" s="26"/>
      <c r="Q469" s="27"/>
      <c r="R469" s="31"/>
      <c r="S469" s="41">
        <v>44932</v>
      </c>
      <c r="T469" s="16"/>
    </row>
    <row r="470" spans="1:20" ht="15.75" customHeight="1" x14ac:dyDescent="0.2">
      <c r="A470" s="27"/>
      <c r="B470" s="47" t="s">
        <v>767</v>
      </c>
      <c r="C470" s="31" t="s">
        <v>117</v>
      </c>
      <c r="D470" s="31" t="s">
        <v>27</v>
      </c>
      <c r="E470" s="36">
        <v>45062</v>
      </c>
      <c r="F470" s="31" t="s">
        <v>28</v>
      </c>
      <c r="G470" s="36">
        <v>45083</v>
      </c>
      <c r="H470" s="36">
        <v>45083</v>
      </c>
      <c r="I470" s="31" t="s">
        <v>29</v>
      </c>
      <c r="J470" s="31" t="s">
        <v>751</v>
      </c>
      <c r="K470" s="37">
        <f t="shared" si="33"/>
        <v>179850</v>
      </c>
      <c r="L470" s="33">
        <v>179850</v>
      </c>
      <c r="M470" s="33"/>
      <c r="N470" s="42" t="s">
        <v>768</v>
      </c>
      <c r="O470" s="16"/>
      <c r="P470" s="26"/>
      <c r="Q470" s="27"/>
      <c r="R470" s="31"/>
      <c r="S470" s="41">
        <v>44932</v>
      </c>
      <c r="T470" s="16"/>
    </row>
    <row r="471" spans="1:20" ht="15.75" customHeight="1" x14ac:dyDescent="0.2">
      <c r="A471" s="27"/>
      <c r="B471" s="35" t="s">
        <v>769</v>
      </c>
      <c r="C471" s="31" t="s">
        <v>416</v>
      </c>
      <c r="D471" s="31" t="s">
        <v>27</v>
      </c>
      <c r="E471" s="36">
        <v>45027</v>
      </c>
      <c r="F471" s="31" t="s">
        <v>28</v>
      </c>
      <c r="G471" s="36">
        <v>45027</v>
      </c>
      <c r="H471" s="36">
        <v>45027</v>
      </c>
      <c r="I471" s="31" t="s">
        <v>29</v>
      </c>
      <c r="J471" s="31" t="s">
        <v>751</v>
      </c>
      <c r="K471" s="37">
        <f t="shared" si="33"/>
        <v>98295</v>
      </c>
      <c r="L471" s="33">
        <v>98295</v>
      </c>
      <c r="M471" s="33"/>
      <c r="N471" s="31" t="s">
        <v>770</v>
      </c>
      <c r="O471" s="16"/>
      <c r="P471" s="26"/>
      <c r="Q471" s="27"/>
      <c r="R471" s="31"/>
      <c r="S471" s="41">
        <v>44932</v>
      </c>
      <c r="T471" s="16"/>
    </row>
    <row r="472" spans="1:20" ht="48.75" customHeight="1" x14ac:dyDescent="0.2">
      <c r="A472" s="27"/>
      <c r="B472" s="47" t="s">
        <v>771</v>
      </c>
      <c r="C472" s="31" t="s">
        <v>117</v>
      </c>
      <c r="D472" s="31" t="s">
        <v>27</v>
      </c>
      <c r="E472" s="36">
        <v>45062</v>
      </c>
      <c r="F472" s="31" t="s">
        <v>28</v>
      </c>
      <c r="G472" s="36">
        <v>45083</v>
      </c>
      <c r="H472" s="36">
        <v>45083</v>
      </c>
      <c r="I472" s="31" t="s">
        <v>29</v>
      </c>
      <c r="J472" s="31" t="s">
        <v>751</v>
      </c>
      <c r="K472" s="37">
        <f t="shared" si="33"/>
        <v>29400</v>
      </c>
      <c r="L472" s="33">
        <v>29400</v>
      </c>
      <c r="M472" s="33"/>
      <c r="N472" s="31" t="s">
        <v>772</v>
      </c>
      <c r="O472" s="16"/>
      <c r="P472" s="26"/>
      <c r="Q472" s="27"/>
      <c r="R472" s="31"/>
      <c r="S472" s="41">
        <v>44932</v>
      </c>
      <c r="T472" s="16"/>
    </row>
    <row r="473" spans="1:20" ht="15.75" customHeight="1" x14ac:dyDescent="0.2">
      <c r="A473" s="27"/>
      <c r="B473" s="46" t="s">
        <v>773</v>
      </c>
      <c r="C473" s="31" t="s">
        <v>774</v>
      </c>
      <c r="D473" s="31" t="s">
        <v>27</v>
      </c>
      <c r="E473" s="36">
        <v>45083</v>
      </c>
      <c r="F473" s="31" t="s">
        <v>28</v>
      </c>
      <c r="G473" s="36">
        <v>45114</v>
      </c>
      <c r="H473" s="36">
        <v>45114</v>
      </c>
      <c r="I473" s="31" t="s">
        <v>29</v>
      </c>
      <c r="J473" s="31" t="s">
        <v>751</v>
      </c>
      <c r="K473" s="37">
        <f t="shared" si="33"/>
        <v>100000</v>
      </c>
      <c r="L473" s="33">
        <v>100000</v>
      </c>
      <c r="M473" s="33"/>
      <c r="N473" s="42" t="s">
        <v>775</v>
      </c>
      <c r="O473" s="16"/>
      <c r="P473" s="26"/>
      <c r="Q473" s="27"/>
      <c r="R473" s="31"/>
      <c r="S473" s="41">
        <v>44932</v>
      </c>
      <c r="T473" s="16"/>
    </row>
    <row r="474" spans="1:20" ht="15.75" customHeight="1" x14ac:dyDescent="0.2">
      <c r="A474" s="27"/>
      <c r="B474" s="47" t="s">
        <v>776</v>
      </c>
      <c r="C474" s="31" t="s">
        <v>777</v>
      </c>
      <c r="D474" s="31" t="s">
        <v>27</v>
      </c>
      <c r="E474" s="36">
        <v>45092</v>
      </c>
      <c r="F474" s="31" t="s">
        <v>110</v>
      </c>
      <c r="G474" s="36">
        <v>45092</v>
      </c>
      <c r="H474" s="36">
        <v>45092</v>
      </c>
      <c r="I474" s="31" t="s">
        <v>29</v>
      </c>
      <c r="J474" s="31" t="s">
        <v>751</v>
      </c>
      <c r="K474" s="37">
        <f t="shared" si="33"/>
        <v>26200</v>
      </c>
      <c r="L474" s="33">
        <v>26200</v>
      </c>
      <c r="M474" s="33"/>
      <c r="N474" s="42" t="s">
        <v>778</v>
      </c>
      <c r="O474" s="16"/>
      <c r="P474" s="26"/>
      <c r="Q474" s="27"/>
      <c r="R474" s="31" t="s">
        <v>136</v>
      </c>
      <c r="S474" s="41">
        <v>44957</v>
      </c>
      <c r="T474" s="16"/>
    </row>
    <row r="475" spans="1:20" ht="15.75" customHeight="1" x14ac:dyDescent="0.2">
      <c r="A475" s="27"/>
      <c r="B475" s="47" t="s">
        <v>779</v>
      </c>
      <c r="C475" s="31" t="s">
        <v>780</v>
      </c>
      <c r="D475" s="31" t="s">
        <v>27</v>
      </c>
      <c r="E475" s="36">
        <v>45108</v>
      </c>
      <c r="F475" s="31" t="s">
        <v>28</v>
      </c>
      <c r="G475" s="36">
        <v>45114</v>
      </c>
      <c r="H475" s="36">
        <v>45114</v>
      </c>
      <c r="I475" s="31" t="s">
        <v>29</v>
      </c>
      <c r="J475" s="31" t="s">
        <v>751</v>
      </c>
      <c r="K475" s="37">
        <f t="shared" si="33"/>
        <v>75227.37</v>
      </c>
      <c r="L475" s="33">
        <v>75227.37</v>
      </c>
      <c r="M475" s="33"/>
      <c r="N475" s="42" t="s">
        <v>781</v>
      </c>
      <c r="O475" s="16"/>
      <c r="P475" s="26"/>
      <c r="Q475" s="27"/>
      <c r="R475" s="31"/>
      <c r="S475" s="41">
        <v>44932</v>
      </c>
      <c r="T475" s="16"/>
    </row>
    <row r="476" spans="1:20" ht="15.75" customHeight="1" x14ac:dyDescent="0.2">
      <c r="A476" s="27"/>
      <c r="B476" s="47" t="s">
        <v>782</v>
      </c>
      <c r="C476" s="31" t="s">
        <v>783</v>
      </c>
      <c r="D476" s="31" t="s">
        <v>27</v>
      </c>
      <c r="E476" s="36">
        <v>45153</v>
      </c>
      <c r="F476" s="31" t="s">
        <v>28</v>
      </c>
      <c r="G476" s="36">
        <v>45182</v>
      </c>
      <c r="H476" s="36">
        <v>45182</v>
      </c>
      <c r="I476" s="31" t="s">
        <v>29</v>
      </c>
      <c r="J476" s="31" t="s">
        <v>751</v>
      </c>
      <c r="K476" s="37">
        <f t="shared" si="33"/>
        <v>115000</v>
      </c>
      <c r="L476" s="33">
        <v>115000</v>
      </c>
      <c r="M476" s="33"/>
      <c r="N476" s="42" t="s">
        <v>784</v>
      </c>
      <c r="O476" s="16"/>
      <c r="P476" s="26"/>
      <c r="Q476" s="27"/>
      <c r="R476" s="31"/>
      <c r="S476" s="41">
        <v>44932</v>
      </c>
      <c r="T476" s="16"/>
    </row>
    <row r="477" spans="1:20" ht="77.25" customHeight="1" x14ac:dyDescent="0.2">
      <c r="A477" s="27"/>
      <c r="B477" s="47" t="s">
        <v>785</v>
      </c>
      <c r="C477" s="31" t="s">
        <v>760</v>
      </c>
      <c r="D477" s="31" t="s">
        <v>27</v>
      </c>
      <c r="E477" s="36">
        <v>45153</v>
      </c>
      <c r="F477" s="31" t="s">
        <v>28</v>
      </c>
      <c r="G477" s="36">
        <v>45182</v>
      </c>
      <c r="H477" s="36">
        <v>45182</v>
      </c>
      <c r="I477" s="31" t="s">
        <v>29</v>
      </c>
      <c r="J477" s="31" t="s">
        <v>751</v>
      </c>
      <c r="K477" s="37">
        <f t="shared" si="33"/>
        <v>14889</v>
      </c>
      <c r="L477" s="33">
        <v>14889</v>
      </c>
      <c r="M477" s="33"/>
      <c r="N477" s="42" t="s">
        <v>761</v>
      </c>
      <c r="O477" s="16"/>
      <c r="P477" s="26"/>
      <c r="Q477" s="27"/>
      <c r="R477" s="31"/>
      <c r="S477" s="41">
        <v>44932</v>
      </c>
      <c r="T477" s="16"/>
    </row>
    <row r="478" spans="1:20" ht="48.75" customHeight="1" x14ac:dyDescent="0.2">
      <c r="A478" s="27"/>
      <c r="B478" s="47" t="s">
        <v>786</v>
      </c>
      <c r="C478" s="31" t="s">
        <v>760</v>
      </c>
      <c r="D478" s="31" t="s">
        <v>27</v>
      </c>
      <c r="E478" s="36">
        <v>45153</v>
      </c>
      <c r="F478" s="31" t="s">
        <v>28</v>
      </c>
      <c r="G478" s="36">
        <v>45182</v>
      </c>
      <c r="H478" s="36">
        <v>45182</v>
      </c>
      <c r="I478" s="31" t="s">
        <v>29</v>
      </c>
      <c r="J478" s="31" t="s">
        <v>751</v>
      </c>
      <c r="K478" s="37">
        <f t="shared" si="33"/>
        <v>45815</v>
      </c>
      <c r="L478" s="33">
        <v>45815</v>
      </c>
      <c r="M478" s="33"/>
      <c r="N478" s="42" t="s">
        <v>761</v>
      </c>
      <c r="O478" s="16"/>
      <c r="P478" s="26"/>
      <c r="Q478" s="27"/>
      <c r="R478" s="31"/>
      <c r="S478" s="41">
        <v>44932</v>
      </c>
      <c r="T478" s="16"/>
    </row>
    <row r="479" spans="1:20" ht="100.5" customHeight="1" x14ac:dyDescent="0.2">
      <c r="A479" s="27"/>
      <c r="B479" s="47" t="s">
        <v>787</v>
      </c>
      <c r="C479" s="31" t="s">
        <v>117</v>
      </c>
      <c r="D479" s="31" t="s">
        <v>27</v>
      </c>
      <c r="E479" s="36">
        <v>45153</v>
      </c>
      <c r="F479" s="31" t="s">
        <v>28</v>
      </c>
      <c r="G479" s="36">
        <v>45182</v>
      </c>
      <c r="H479" s="36">
        <v>45182</v>
      </c>
      <c r="I479" s="31" t="s">
        <v>29</v>
      </c>
      <c r="J479" s="31" t="s">
        <v>751</v>
      </c>
      <c r="K479" s="37">
        <f t="shared" si="33"/>
        <v>59625</v>
      </c>
      <c r="L479" s="33">
        <v>59625</v>
      </c>
      <c r="M479" s="33"/>
      <c r="N479" s="42" t="s">
        <v>788</v>
      </c>
      <c r="O479" s="16"/>
      <c r="P479" s="26"/>
      <c r="Q479" s="27"/>
      <c r="R479" s="31"/>
      <c r="S479" s="41">
        <v>44932</v>
      </c>
      <c r="T479" s="16"/>
    </row>
    <row r="480" spans="1:20" ht="15.75" customHeight="1" x14ac:dyDescent="0.2">
      <c r="A480" s="27"/>
      <c r="B480" s="46" t="s">
        <v>789</v>
      </c>
      <c r="C480" s="31" t="s">
        <v>724</v>
      </c>
      <c r="D480" s="31" t="s">
        <v>27</v>
      </c>
      <c r="E480" s="36">
        <v>45139</v>
      </c>
      <c r="F480" s="31" t="s">
        <v>28</v>
      </c>
      <c r="G480" s="36">
        <v>45184</v>
      </c>
      <c r="H480" s="36">
        <v>45184</v>
      </c>
      <c r="I480" s="31" t="s">
        <v>29</v>
      </c>
      <c r="J480" s="31" t="s">
        <v>751</v>
      </c>
      <c r="K480" s="37">
        <f t="shared" si="33"/>
        <v>58200</v>
      </c>
      <c r="L480" s="33">
        <v>58200</v>
      </c>
      <c r="M480" s="33"/>
      <c r="N480" s="42" t="s">
        <v>790</v>
      </c>
      <c r="O480" s="16"/>
      <c r="P480" s="26"/>
      <c r="Q480" s="27"/>
      <c r="R480" s="27"/>
      <c r="S480" s="27"/>
      <c r="T480" s="16"/>
    </row>
    <row r="481" spans="1:20" ht="15.75" customHeight="1" x14ac:dyDescent="0.2">
      <c r="A481" s="27"/>
      <c r="B481" s="47" t="s">
        <v>791</v>
      </c>
      <c r="C481" s="31" t="s">
        <v>117</v>
      </c>
      <c r="D481" s="31" t="s">
        <v>27</v>
      </c>
      <c r="E481" s="36">
        <v>45153</v>
      </c>
      <c r="F481" s="31" t="s">
        <v>28</v>
      </c>
      <c r="G481" s="36">
        <v>45182</v>
      </c>
      <c r="H481" s="36">
        <v>45182</v>
      </c>
      <c r="I481" s="31" t="s">
        <v>29</v>
      </c>
      <c r="J481" s="31" t="s">
        <v>751</v>
      </c>
      <c r="K481" s="37">
        <f t="shared" si="33"/>
        <v>140000</v>
      </c>
      <c r="L481" s="33">
        <v>140000</v>
      </c>
      <c r="M481" s="33"/>
      <c r="N481" s="42" t="s">
        <v>792</v>
      </c>
      <c r="O481" s="16"/>
      <c r="P481" s="26"/>
      <c r="Q481" s="27"/>
      <c r="R481" s="31"/>
      <c r="S481" s="41">
        <v>44932</v>
      </c>
      <c r="T481" s="16"/>
    </row>
    <row r="482" spans="1:20" ht="15.75" customHeight="1" x14ac:dyDescent="0.2">
      <c r="A482" s="27"/>
      <c r="B482" s="46" t="s">
        <v>793</v>
      </c>
      <c r="C482" s="31" t="s">
        <v>780</v>
      </c>
      <c r="D482" s="31" t="s">
        <v>27</v>
      </c>
      <c r="E482" s="36">
        <v>45182</v>
      </c>
      <c r="F482" s="31" t="s">
        <v>28</v>
      </c>
      <c r="G482" s="36">
        <v>45215</v>
      </c>
      <c r="H482" s="36">
        <v>45215</v>
      </c>
      <c r="I482" s="31" t="s">
        <v>29</v>
      </c>
      <c r="J482" s="31" t="s">
        <v>751</v>
      </c>
      <c r="K482" s="37">
        <f>L482</f>
        <v>356987.2</v>
      </c>
      <c r="L482" s="33">
        <v>356987.2</v>
      </c>
      <c r="M482" s="33"/>
      <c r="N482" s="42" t="s">
        <v>794</v>
      </c>
      <c r="O482" s="16"/>
      <c r="P482" s="26"/>
      <c r="Q482" s="27"/>
      <c r="R482" s="31"/>
      <c r="S482" s="41">
        <v>44932</v>
      </c>
      <c r="T482" s="16"/>
    </row>
    <row r="483" spans="1:20" ht="15.75" customHeight="1" x14ac:dyDescent="0.2">
      <c r="A483" s="27"/>
      <c r="B483" s="28"/>
      <c r="C483" s="29"/>
      <c r="D483" s="27"/>
      <c r="E483" s="29"/>
      <c r="F483" s="29"/>
      <c r="G483" s="29"/>
      <c r="H483" s="29"/>
      <c r="I483" s="30"/>
      <c r="J483" s="31"/>
      <c r="K483" s="32"/>
      <c r="L483" s="33"/>
      <c r="M483" s="33"/>
      <c r="N483" s="31"/>
      <c r="O483" s="16"/>
      <c r="P483" s="26"/>
      <c r="Q483" s="27"/>
      <c r="R483" s="27"/>
      <c r="S483" s="27"/>
      <c r="T483" s="16"/>
    </row>
    <row r="484" spans="1:20" ht="15.75" customHeight="1" x14ac:dyDescent="0.2">
      <c r="A484" s="27"/>
      <c r="B484" s="44" t="s">
        <v>795</v>
      </c>
      <c r="C484" s="29"/>
      <c r="D484" s="27"/>
      <c r="E484" s="29" t="str">
        <f>IF(D484="","",IF((OR(D484=data_validation!A$1,D484=data_validation!A$2,D484=data_validation!A$5,D484=data_validation!A$6,D484=data_validation!A$15,D484=data_validation!A$17)),"Indicate Date","N/A"))</f>
        <v/>
      </c>
      <c r="F484" s="29" t="str">
        <f>IF(D484="","",IF((OR(D484=data_validation!A$1,D484=data_validation!A$2)),"Indicate Date","N/A"))</f>
        <v/>
      </c>
      <c r="G484" s="29" t="str">
        <f>IF(D484="","","Indicate Date")</f>
        <v/>
      </c>
      <c r="H484" s="29" t="str">
        <f>IF(D484="","","Indicate Date")</f>
        <v/>
      </c>
      <c r="I484" s="30"/>
      <c r="J484" s="31"/>
      <c r="K484" s="32"/>
      <c r="L484" s="33"/>
      <c r="M484" s="33"/>
      <c r="N484" s="31"/>
      <c r="O484" s="16"/>
      <c r="P484" s="26"/>
      <c r="Q484" s="27"/>
      <c r="R484" s="27"/>
      <c r="S484" s="27"/>
      <c r="T484" s="16"/>
    </row>
    <row r="485" spans="1:20" ht="15.75" customHeight="1" x14ac:dyDescent="0.2">
      <c r="A485" s="27"/>
      <c r="B485" s="46" t="s">
        <v>796</v>
      </c>
      <c r="C485" s="31" t="s">
        <v>195</v>
      </c>
      <c r="D485" s="31" t="s">
        <v>27</v>
      </c>
      <c r="E485" s="36">
        <v>44928</v>
      </c>
      <c r="F485" s="31" t="s">
        <v>28</v>
      </c>
      <c r="G485" s="36">
        <v>44964</v>
      </c>
      <c r="H485" s="36">
        <v>44964</v>
      </c>
      <c r="I485" s="31" t="s">
        <v>29</v>
      </c>
      <c r="J485" s="31" t="s">
        <v>239</v>
      </c>
      <c r="K485" s="37">
        <f t="shared" ref="K485:K497" si="34">SUM(L485:M485)</f>
        <v>200000</v>
      </c>
      <c r="L485" s="33">
        <v>200000</v>
      </c>
      <c r="M485" s="33"/>
      <c r="N485" s="42" t="s">
        <v>429</v>
      </c>
      <c r="O485" s="16"/>
      <c r="P485" s="26"/>
      <c r="Q485" s="27"/>
      <c r="R485" s="31"/>
      <c r="S485" s="41">
        <v>44932</v>
      </c>
      <c r="T485" s="16"/>
    </row>
    <row r="486" spans="1:20" ht="15.75" customHeight="1" x14ac:dyDescent="0.2">
      <c r="A486" s="27"/>
      <c r="B486" s="46" t="s">
        <v>797</v>
      </c>
      <c r="C486" s="31" t="s">
        <v>349</v>
      </c>
      <c r="D486" s="31" t="s">
        <v>27</v>
      </c>
      <c r="E486" s="36">
        <v>44964</v>
      </c>
      <c r="F486" s="31" t="s">
        <v>28</v>
      </c>
      <c r="G486" s="36">
        <v>44964</v>
      </c>
      <c r="H486" s="36">
        <v>44964</v>
      </c>
      <c r="I486" s="31" t="s">
        <v>29</v>
      </c>
      <c r="J486" s="31" t="s">
        <v>239</v>
      </c>
      <c r="K486" s="37">
        <f t="shared" si="34"/>
        <v>96800</v>
      </c>
      <c r="L486" s="33">
        <v>96800</v>
      </c>
      <c r="M486" s="33"/>
      <c r="N486" s="42" t="s">
        <v>798</v>
      </c>
      <c r="O486" s="16"/>
      <c r="P486" s="26"/>
      <c r="Q486" s="27"/>
      <c r="R486" s="31" t="s">
        <v>799</v>
      </c>
      <c r="S486" s="41">
        <v>44957</v>
      </c>
      <c r="T486" s="16"/>
    </row>
    <row r="487" spans="1:20" ht="15.75" customHeight="1" x14ac:dyDescent="0.2">
      <c r="A487" s="27"/>
      <c r="B487" s="46" t="s">
        <v>800</v>
      </c>
      <c r="C487" s="31" t="s">
        <v>349</v>
      </c>
      <c r="D487" s="31" t="s">
        <v>27</v>
      </c>
      <c r="E487" s="36">
        <v>44964</v>
      </c>
      <c r="F487" s="31" t="s">
        <v>28</v>
      </c>
      <c r="G487" s="36">
        <v>44964</v>
      </c>
      <c r="H487" s="36">
        <v>44964</v>
      </c>
      <c r="I487" s="31" t="s">
        <v>29</v>
      </c>
      <c r="J487" s="31" t="s">
        <v>239</v>
      </c>
      <c r="K487" s="37">
        <f t="shared" si="34"/>
        <v>52720</v>
      </c>
      <c r="L487" s="33">
        <v>52720</v>
      </c>
      <c r="M487" s="33"/>
      <c r="N487" s="42" t="s">
        <v>798</v>
      </c>
      <c r="O487" s="16"/>
      <c r="P487" s="26"/>
      <c r="Q487" s="27"/>
      <c r="R487" s="31" t="s">
        <v>799</v>
      </c>
      <c r="S487" s="41">
        <v>44957</v>
      </c>
      <c r="T487" s="16"/>
    </row>
    <row r="488" spans="1:20" ht="15.75" customHeight="1" x14ac:dyDescent="0.2">
      <c r="A488" s="27"/>
      <c r="B488" s="46" t="s">
        <v>801</v>
      </c>
      <c r="C488" s="31" t="s">
        <v>802</v>
      </c>
      <c r="D488" s="31" t="s">
        <v>27</v>
      </c>
      <c r="E488" s="36">
        <v>44964</v>
      </c>
      <c r="F488" s="31" t="s">
        <v>28</v>
      </c>
      <c r="G488" s="36">
        <v>44993</v>
      </c>
      <c r="H488" s="36">
        <v>44993</v>
      </c>
      <c r="I488" s="31" t="s">
        <v>29</v>
      </c>
      <c r="J488" s="31" t="s">
        <v>239</v>
      </c>
      <c r="K488" s="37">
        <f t="shared" si="34"/>
        <v>96700</v>
      </c>
      <c r="L488" s="33">
        <v>96700</v>
      </c>
      <c r="M488" s="33"/>
      <c r="N488" s="42" t="s">
        <v>803</v>
      </c>
      <c r="O488" s="16"/>
      <c r="P488" s="26"/>
      <c r="Q488" s="27"/>
      <c r="R488" s="31"/>
      <c r="S488" s="41">
        <v>44932</v>
      </c>
      <c r="T488" s="16"/>
    </row>
    <row r="489" spans="1:20" ht="15.75" customHeight="1" x14ac:dyDescent="0.2">
      <c r="A489" s="27"/>
      <c r="B489" s="46" t="s">
        <v>804</v>
      </c>
      <c r="C489" s="31" t="s">
        <v>802</v>
      </c>
      <c r="D489" s="31" t="s">
        <v>27</v>
      </c>
      <c r="E489" s="36">
        <v>44964</v>
      </c>
      <c r="F489" s="31" t="s">
        <v>28</v>
      </c>
      <c r="G489" s="36">
        <v>44993</v>
      </c>
      <c r="H489" s="36">
        <v>44993</v>
      </c>
      <c r="I489" s="31" t="s">
        <v>29</v>
      </c>
      <c r="J489" s="31" t="s">
        <v>239</v>
      </c>
      <c r="K489" s="37">
        <f t="shared" si="34"/>
        <v>80580</v>
      </c>
      <c r="L489" s="33">
        <v>80580</v>
      </c>
      <c r="M489" s="33"/>
      <c r="N489" s="42" t="s">
        <v>805</v>
      </c>
      <c r="O489" s="16"/>
      <c r="P489" s="26"/>
      <c r="Q489" s="27"/>
      <c r="R489" s="31"/>
      <c r="S489" s="41">
        <v>44932</v>
      </c>
      <c r="T489" s="16"/>
    </row>
    <row r="490" spans="1:20" ht="15.75" customHeight="1" x14ac:dyDescent="0.2">
      <c r="A490" s="27"/>
      <c r="B490" s="46" t="s">
        <v>806</v>
      </c>
      <c r="C490" s="31" t="s">
        <v>807</v>
      </c>
      <c r="D490" s="31" t="s">
        <v>27</v>
      </c>
      <c r="E490" s="31" t="s">
        <v>28</v>
      </c>
      <c r="F490" s="31" t="s">
        <v>28</v>
      </c>
      <c r="G490" s="36">
        <v>44958</v>
      </c>
      <c r="H490" s="36">
        <v>44958</v>
      </c>
      <c r="I490" s="31" t="s">
        <v>29</v>
      </c>
      <c r="J490" s="31" t="s">
        <v>239</v>
      </c>
      <c r="K490" s="37">
        <f t="shared" si="34"/>
        <v>20000</v>
      </c>
      <c r="L490" s="33">
        <v>20000</v>
      </c>
      <c r="M490" s="33"/>
      <c r="N490" s="42" t="s">
        <v>808</v>
      </c>
      <c r="O490" s="16"/>
      <c r="P490" s="26"/>
      <c r="Q490" s="27"/>
      <c r="R490" s="31"/>
      <c r="S490" s="41">
        <v>44932</v>
      </c>
      <c r="T490" s="16"/>
    </row>
    <row r="491" spans="1:20" ht="15.75" customHeight="1" x14ac:dyDescent="0.2">
      <c r="A491" s="27"/>
      <c r="B491" s="47" t="s">
        <v>809</v>
      </c>
      <c r="C491" s="31" t="s">
        <v>130</v>
      </c>
      <c r="D491" s="31" t="s">
        <v>27</v>
      </c>
      <c r="E491" s="36">
        <v>44958</v>
      </c>
      <c r="F491" s="31" t="s">
        <v>28</v>
      </c>
      <c r="G491" s="36">
        <v>44993</v>
      </c>
      <c r="H491" s="36">
        <v>44993</v>
      </c>
      <c r="I491" s="31" t="s">
        <v>29</v>
      </c>
      <c r="J491" s="31" t="s">
        <v>239</v>
      </c>
      <c r="K491" s="37">
        <f t="shared" si="34"/>
        <v>104000</v>
      </c>
      <c r="L491" s="33"/>
      <c r="M491" s="33">
        <v>104000</v>
      </c>
      <c r="N491" s="42" t="s">
        <v>810</v>
      </c>
      <c r="O491" s="16"/>
      <c r="P491" s="26"/>
      <c r="Q491" s="27"/>
      <c r="R491" s="31"/>
      <c r="S491" s="41">
        <v>44932</v>
      </c>
      <c r="T491" s="16"/>
    </row>
    <row r="492" spans="1:20" ht="15.75" customHeight="1" x14ac:dyDescent="0.2">
      <c r="A492" s="27"/>
      <c r="B492" s="260" t="s">
        <v>811</v>
      </c>
      <c r="C492" s="235" t="s">
        <v>195</v>
      </c>
      <c r="D492" s="235" t="s">
        <v>27</v>
      </c>
      <c r="E492" s="229">
        <v>44993</v>
      </c>
      <c r="F492" s="235" t="s">
        <v>28</v>
      </c>
      <c r="G492" s="229">
        <v>45017</v>
      </c>
      <c r="H492" s="229">
        <v>45017</v>
      </c>
      <c r="I492" s="235" t="s">
        <v>29</v>
      </c>
      <c r="J492" s="31" t="s">
        <v>239</v>
      </c>
      <c r="K492" s="37">
        <f t="shared" si="34"/>
        <v>199950</v>
      </c>
      <c r="L492" s="33">
        <v>199950</v>
      </c>
      <c r="M492" s="33"/>
      <c r="N492" s="237" t="s">
        <v>812</v>
      </c>
      <c r="O492" s="16"/>
      <c r="P492" s="26"/>
      <c r="Q492" s="27"/>
      <c r="R492" s="31"/>
      <c r="S492" s="41">
        <v>44932</v>
      </c>
      <c r="T492" s="16"/>
    </row>
    <row r="493" spans="1:20" ht="15.75" customHeight="1" x14ac:dyDescent="0.2">
      <c r="A493" s="27"/>
      <c r="B493" s="230"/>
      <c r="C493" s="230"/>
      <c r="D493" s="230"/>
      <c r="E493" s="230"/>
      <c r="F493" s="230"/>
      <c r="G493" s="230"/>
      <c r="H493" s="230"/>
      <c r="I493" s="230"/>
      <c r="J493" s="31" t="s">
        <v>375</v>
      </c>
      <c r="K493" s="37">
        <f t="shared" si="34"/>
        <v>22600</v>
      </c>
      <c r="L493" s="33">
        <v>22600</v>
      </c>
      <c r="M493" s="33"/>
      <c r="N493" s="230"/>
      <c r="O493" s="16"/>
      <c r="P493" s="26"/>
      <c r="Q493" s="27"/>
      <c r="R493" s="27"/>
      <c r="S493" s="27"/>
      <c r="T493" s="16"/>
    </row>
    <row r="494" spans="1:20" ht="15.75" customHeight="1" x14ac:dyDescent="0.2">
      <c r="A494" s="27"/>
      <c r="B494" s="230"/>
      <c r="C494" s="230"/>
      <c r="D494" s="230"/>
      <c r="E494" s="230"/>
      <c r="F494" s="230"/>
      <c r="G494" s="230"/>
      <c r="H494" s="230"/>
      <c r="I494" s="230"/>
      <c r="J494" s="31" t="s">
        <v>813</v>
      </c>
      <c r="K494" s="37">
        <f t="shared" si="34"/>
        <v>30000</v>
      </c>
      <c r="L494" s="33">
        <v>30000</v>
      </c>
      <c r="M494" s="33"/>
      <c r="N494" s="230"/>
      <c r="O494" s="16"/>
      <c r="P494" s="26"/>
      <c r="Q494" s="27"/>
      <c r="R494" s="27"/>
      <c r="S494" s="27"/>
      <c r="T494" s="16"/>
    </row>
    <row r="495" spans="1:20" ht="15.75" customHeight="1" x14ac:dyDescent="0.2">
      <c r="A495" s="27"/>
      <c r="B495" s="231"/>
      <c r="C495" s="231"/>
      <c r="D495" s="231"/>
      <c r="E495" s="231"/>
      <c r="F495" s="231"/>
      <c r="G495" s="231"/>
      <c r="H495" s="231"/>
      <c r="I495" s="231"/>
      <c r="J495" s="31" t="s">
        <v>245</v>
      </c>
      <c r="K495" s="37">
        <f t="shared" si="34"/>
        <v>46225</v>
      </c>
      <c r="L495" s="33">
        <v>46225</v>
      </c>
      <c r="M495" s="33"/>
      <c r="N495" s="231"/>
      <c r="O495" s="16"/>
      <c r="P495" s="26"/>
      <c r="Q495" s="27"/>
      <c r="R495" s="27"/>
      <c r="S495" s="27"/>
      <c r="T495" s="16"/>
    </row>
    <row r="496" spans="1:20" ht="15.75" customHeight="1" x14ac:dyDescent="0.2">
      <c r="A496" s="27"/>
      <c r="B496" s="47" t="s">
        <v>814</v>
      </c>
      <c r="C496" s="31" t="s">
        <v>237</v>
      </c>
      <c r="D496" s="31" t="s">
        <v>27</v>
      </c>
      <c r="E496" s="36">
        <v>45027</v>
      </c>
      <c r="F496" s="31" t="s">
        <v>28</v>
      </c>
      <c r="G496" s="36">
        <v>45063</v>
      </c>
      <c r="H496" s="36">
        <v>45063</v>
      </c>
      <c r="I496" s="31" t="s">
        <v>29</v>
      </c>
      <c r="J496" s="31" t="s">
        <v>239</v>
      </c>
      <c r="K496" s="37">
        <f t="shared" si="34"/>
        <v>16823</v>
      </c>
      <c r="L496" s="33">
        <v>16823</v>
      </c>
      <c r="M496" s="33"/>
      <c r="N496" s="42" t="s">
        <v>815</v>
      </c>
      <c r="O496" s="16"/>
      <c r="P496" s="26"/>
      <c r="Q496" s="27"/>
      <c r="R496" s="31"/>
      <c r="S496" s="41">
        <v>44932</v>
      </c>
      <c r="T496" s="16"/>
    </row>
    <row r="497" spans="1:20" ht="15.75" customHeight="1" x14ac:dyDescent="0.2">
      <c r="A497" s="27"/>
      <c r="B497" s="47" t="s">
        <v>816</v>
      </c>
      <c r="C497" s="31" t="s">
        <v>444</v>
      </c>
      <c r="D497" s="31" t="s">
        <v>27</v>
      </c>
      <c r="E497" s="45">
        <v>45139</v>
      </c>
      <c r="F497" s="31" t="s">
        <v>28</v>
      </c>
      <c r="G497" s="36">
        <v>45170</v>
      </c>
      <c r="H497" s="36">
        <v>45170</v>
      </c>
      <c r="I497" s="31" t="s">
        <v>29</v>
      </c>
      <c r="J497" s="31" t="s">
        <v>239</v>
      </c>
      <c r="K497" s="37">
        <f t="shared" si="34"/>
        <v>15000</v>
      </c>
      <c r="L497" s="33">
        <v>15000</v>
      </c>
      <c r="M497" s="33"/>
      <c r="N497" s="42" t="s">
        <v>817</v>
      </c>
      <c r="O497" s="16"/>
      <c r="P497" s="26"/>
      <c r="Q497" s="27"/>
      <c r="R497" s="31"/>
      <c r="S497" s="41">
        <v>44932</v>
      </c>
      <c r="T497" s="16"/>
    </row>
    <row r="498" spans="1:20" ht="15.75" customHeight="1" x14ac:dyDescent="0.2">
      <c r="A498" s="27"/>
      <c r="B498" s="52"/>
      <c r="C498" s="29"/>
      <c r="D498" s="27"/>
      <c r="E498" s="29"/>
      <c r="F498" s="29"/>
      <c r="G498" s="29"/>
      <c r="H498" s="29"/>
      <c r="I498" s="30"/>
      <c r="J498" s="31"/>
      <c r="K498" s="32"/>
      <c r="L498" s="33"/>
      <c r="M498" s="33"/>
      <c r="N498" s="31"/>
      <c r="O498" s="16"/>
      <c r="P498" s="26"/>
      <c r="Q498" s="27"/>
      <c r="R498" s="27"/>
      <c r="S498" s="27"/>
      <c r="T498" s="16"/>
    </row>
    <row r="499" spans="1:20" ht="15.75" customHeight="1" x14ac:dyDescent="0.2">
      <c r="A499" s="27"/>
      <c r="B499" s="52" t="s">
        <v>818</v>
      </c>
      <c r="C499" s="29"/>
      <c r="D499" s="27"/>
      <c r="E499" s="29"/>
      <c r="F499" s="29"/>
      <c r="G499" s="29"/>
      <c r="H499" s="29"/>
      <c r="I499" s="30"/>
      <c r="J499" s="31"/>
      <c r="K499" s="32"/>
      <c r="L499" s="33"/>
      <c r="M499" s="33"/>
      <c r="N499" s="31"/>
      <c r="O499" s="16"/>
      <c r="P499" s="26"/>
      <c r="Q499" s="27"/>
      <c r="R499" s="27"/>
      <c r="S499" s="27"/>
      <c r="T499" s="16"/>
    </row>
    <row r="500" spans="1:20" ht="15.75" customHeight="1" x14ac:dyDescent="0.2">
      <c r="A500" s="27"/>
      <c r="B500" s="47" t="s">
        <v>819</v>
      </c>
      <c r="C500" s="31" t="s">
        <v>783</v>
      </c>
      <c r="D500" s="31" t="s">
        <v>27</v>
      </c>
      <c r="E500" s="36">
        <v>45108</v>
      </c>
      <c r="F500" s="31" t="s">
        <v>110</v>
      </c>
      <c r="G500" s="36">
        <v>45108</v>
      </c>
      <c r="H500" s="36">
        <v>45108</v>
      </c>
      <c r="I500" s="31" t="s">
        <v>29</v>
      </c>
      <c r="J500" s="31" t="s">
        <v>751</v>
      </c>
      <c r="K500" s="37">
        <f t="shared" ref="K500:K501" si="35">SUM(L500:M500)</f>
        <v>25000</v>
      </c>
      <c r="L500" s="33">
        <v>25000</v>
      </c>
      <c r="M500" s="33"/>
      <c r="N500" s="42" t="s">
        <v>820</v>
      </c>
      <c r="O500" s="16"/>
      <c r="P500" s="26"/>
      <c r="Q500" s="27"/>
      <c r="R500" s="31"/>
      <c r="S500" s="41">
        <v>44932</v>
      </c>
      <c r="T500" s="16"/>
    </row>
    <row r="501" spans="1:20" ht="15.75" customHeight="1" x14ac:dyDescent="0.2">
      <c r="A501" s="27"/>
      <c r="B501" s="47" t="s">
        <v>819</v>
      </c>
      <c r="C501" s="31" t="s">
        <v>783</v>
      </c>
      <c r="D501" s="31" t="s">
        <v>27</v>
      </c>
      <c r="E501" s="36">
        <v>45108</v>
      </c>
      <c r="F501" s="31" t="s">
        <v>110</v>
      </c>
      <c r="G501" s="36">
        <v>45108</v>
      </c>
      <c r="H501" s="36">
        <v>45108</v>
      </c>
      <c r="I501" s="31" t="s">
        <v>29</v>
      </c>
      <c r="J501" s="31" t="s">
        <v>751</v>
      </c>
      <c r="K501" s="37">
        <f t="shared" si="35"/>
        <v>45000</v>
      </c>
      <c r="L501" s="33">
        <v>45000</v>
      </c>
      <c r="M501" s="33"/>
      <c r="N501" s="42" t="s">
        <v>820</v>
      </c>
      <c r="O501" s="16"/>
      <c r="P501" s="26"/>
      <c r="Q501" s="27"/>
      <c r="R501" s="31"/>
      <c r="S501" s="41">
        <v>44932</v>
      </c>
      <c r="T501" s="16"/>
    </row>
    <row r="502" spans="1:20" ht="15.75" customHeight="1" x14ac:dyDescent="0.2">
      <c r="A502" s="27"/>
      <c r="B502" s="28"/>
      <c r="C502" s="29"/>
      <c r="D502" s="27"/>
      <c r="E502" s="29"/>
      <c r="F502" s="29"/>
      <c r="G502" s="29"/>
      <c r="H502" s="29"/>
      <c r="I502" s="30"/>
      <c r="J502" s="31"/>
      <c r="K502" s="37"/>
      <c r="L502" s="33"/>
      <c r="M502" s="33"/>
      <c r="N502" s="31"/>
      <c r="O502" s="16"/>
      <c r="P502" s="26"/>
      <c r="Q502" s="27"/>
      <c r="R502" s="27"/>
      <c r="S502" s="27"/>
      <c r="T502" s="16"/>
    </row>
    <row r="503" spans="1:20" ht="15.75" customHeight="1" x14ac:dyDescent="0.2">
      <c r="A503" s="27"/>
      <c r="B503" s="54" t="s">
        <v>347</v>
      </c>
      <c r="C503" s="29"/>
      <c r="D503" s="27"/>
      <c r="E503" s="29"/>
      <c r="F503" s="29"/>
      <c r="G503" s="29"/>
      <c r="H503" s="29"/>
      <c r="I503" s="30"/>
      <c r="J503" s="31"/>
      <c r="K503" s="32"/>
      <c r="L503" s="33"/>
      <c r="M503" s="33"/>
      <c r="N503" s="31"/>
      <c r="O503" s="16"/>
      <c r="P503" s="26"/>
      <c r="Q503" s="27"/>
      <c r="R503" s="27"/>
      <c r="S503" s="27"/>
      <c r="T503" s="16"/>
    </row>
    <row r="504" spans="1:20" ht="15.75" customHeight="1" x14ac:dyDescent="0.2">
      <c r="A504" s="27"/>
      <c r="B504" s="47" t="s">
        <v>821</v>
      </c>
      <c r="C504" s="31" t="s">
        <v>349</v>
      </c>
      <c r="D504" s="31" t="s">
        <v>27</v>
      </c>
      <c r="E504" s="36">
        <v>44964</v>
      </c>
      <c r="F504" s="31" t="s">
        <v>110</v>
      </c>
      <c r="G504" s="36">
        <v>44993</v>
      </c>
      <c r="H504" s="36">
        <v>44993</v>
      </c>
      <c r="I504" s="31" t="s">
        <v>29</v>
      </c>
      <c r="J504" s="31" t="s">
        <v>350</v>
      </c>
      <c r="K504" s="37">
        <f t="shared" ref="K504:K513" si="36">SUM(L504:M504)</f>
        <v>10000</v>
      </c>
      <c r="L504" s="33">
        <v>10000</v>
      </c>
      <c r="M504" s="33"/>
      <c r="N504" s="42" t="s">
        <v>822</v>
      </c>
      <c r="O504" s="16"/>
      <c r="P504" s="26"/>
      <c r="Q504" s="27"/>
      <c r="R504" s="31"/>
      <c r="S504" s="41">
        <v>44932</v>
      </c>
      <c r="T504" s="16"/>
    </row>
    <row r="505" spans="1:20" ht="15.75" customHeight="1" x14ac:dyDescent="0.2">
      <c r="A505" s="27"/>
      <c r="B505" s="46" t="s">
        <v>823</v>
      </c>
      <c r="C505" s="31" t="s">
        <v>349</v>
      </c>
      <c r="D505" s="31" t="s">
        <v>27</v>
      </c>
      <c r="E505" s="36">
        <v>44964</v>
      </c>
      <c r="F505" s="31" t="s">
        <v>110</v>
      </c>
      <c r="G505" s="36">
        <v>44993</v>
      </c>
      <c r="H505" s="36">
        <v>44993</v>
      </c>
      <c r="I505" s="31" t="s">
        <v>29</v>
      </c>
      <c r="J505" s="31" t="s">
        <v>350</v>
      </c>
      <c r="K505" s="37">
        <f t="shared" si="36"/>
        <v>20080</v>
      </c>
      <c r="L505" s="33">
        <v>20080</v>
      </c>
      <c r="M505" s="33"/>
      <c r="N505" s="42" t="s">
        <v>822</v>
      </c>
      <c r="O505" s="16"/>
      <c r="P505" s="26"/>
      <c r="Q505" s="27"/>
      <c r="R505" s="31"/>
      <c r="S505" s="41">
        <v>44932</v>
      </c>
      <c r="T505" s="16"/>
    </row>
    <row r="506" spans="1:20" ht="15.75" customHeight="1" x14ac:dyDescent="0.2">
      <c r="A506" s="27"/>
      <c r="B506" s="46" t="s">
        <v>824</v>
      </c>
      <c r="C506" s="31" t="s">
        <v>431</v>
      </c>
      <c r="D506" s="31" t="s">
        <v>27</v>
      </c>
      <c r="E506" s="36">
        <v>44964</v>
      </c>
      <c r="F506" s="31" t="s">
        <v>110</v>
      </c>
      <c r="G506" s="36">
        <v>44993</v>
      </c>
      <c r="H506" s="36">
        <v>44993</v>
      </c>
      <c r="I506" s="31" t="s">
        <v>29</v>
      </c>
      <c r="J506" s="31" t="s">
        <v>350</v>
      </c>
      <c r="K506" s="37">
        <f t="shared" si="36"/>
        <v>30000</v>
      </c>
      <c r="L506" s="33">
        <v>30000</v>
      </c>
      <c r="M506" s="33"/>
      <c r="N506" s="42" t="s">
        <v>354</v>
      </c>
      <c r="O506" s="16"/>
      <c r="P506" s="26"/>
      <c r="Q506" s="27"/>
      <c r="R506" s="31" t="s">
        <v>136</v>
      </c>
      <c r="S506" s="41">
        <v>44957</v>
      </c>
      <c r="T506" s="16"/>
    </row>
    <row r="507" spans="1:20" ht="15.75" customHeight="1" x14ac:dyDescent="0.2">
      <c r="A507" s="27"/>
      <c r="B507" s="46" t="s">
        <v>825</v>
      </c>
      <c r="C507" s="31" t="s">
        <v>356</v>
      </c>
      <c r="D507" s="31" t="s">
        <v>27</v>
      </c>
      <c r="E507" s="36">
        <v>44964</v>
      </c>
      <c r="F507" s="31" t="s">
        <v>110</v>
      </c>
      <c r="G507" s="36">
        <v>44993</v>
      </c>
      <c r="H507" s="36">
        <v>44993</v>
      </c>
      <c r="I507" s="31" t="s">
        <v>29</v>
      </c>
      <c r="J507" s="31" t="s">
        <v>350</v>
      </c>
      <c r="K507" s="37">
        <f t="shared" si="36"/>
        <v>40000</v>
      </c>
      <c r="L507" s="33">
        <v>40000</v>
      </c>
      <c r="M507" s="33"/>
      <c r="N507" s="42" t="s">
        <v>826</v>
      </c>
      <c r="O507" s="16"/>
      <c r="P507" s="26"/>
      <c r="Q507" s="27"/>
      <c r="R507" s="31" t="s">
        <v>136</v>
      </c>
      <c r="S507" s="41">
        <v>44957</v>
      </c>
      <c r="T507" s="16"/>
    </row>
    <row r="508" spans="1:20" ht="15.75" customHeight="1" x14ac:dyDescent="0.2">
      <c r="A508" s="27"/>
      <c r="B508" s="46" t="s">
        <v>827</v>
      </c>
      <c r="C508" s="31" t="s">
        <v>828</v>
      </c>
      <c r="D508" s="31" t="s">
        <v>27</v>
      </c>
      <c r="E508" s="36">
        <v>44993</v>
      </c>
      <c r="F508" s="31" t="s">
        <v>110</v>
      </c>
      <c r="G508" s="36">
        <v>45029</v>
      </c>
      <c r="H508" s="36">
        <v>45029</v>
      </c>
      <c r="I508" s="31" t="s">
        <v>29</v>
      </c>
      <c r="J508" s="31" t="s">
        <v>350</v>
      </c>
      <c r="K508" s="37">
        <f t="shared" si="36"/>
        <v>145975</v>
      </c>
      <c r="L508" s="33">
        <v>145975</v>
      </c>
      <c r="M508" s="33"/>
      <c r="N508" s="42" t="s">
        <v>829</v>
      </c>
      <c r="O508" s="16"/>
      <c r="P508" s="26"/>
      <c r="Q508" s="27"/>
      <c r="R508" s="31" t="s">
        <v>136</v>
      </c>
      <c r="S508" s="41">
        <v>44957</v>
      </c>
      <c r="T508" s="16"/>
    </row>
    <row r="509" spans="1:20" ht="15.75" customHeight="1" x14ac:dyDescent="0.2">
      <c r="A509" s="27"/>
      <c r="B509" s="46" t="s">
        <v>830</v>
      </c>
      <c r="C509" s="31" t="s">
        <v>828</v>
      </c>
      <c r="D509" s="31" t="s">
        <v>27</v>
      </c>
      <c r="E509" s="36">
        <v>44993</v>
      </c>
      <c r="F509" s="31" t="s">
        <v>110</v>
      </c>
      <c r="G509" s="36">
        <v>45029</v>
      </c>
      <c r="H509" s="36">
        <v>45029</v>
      </c>
      <c r="I509" s="31" t="s">
        <v>29</v>
      </c>
      <c r="J509" s="31" t="s">
        <v>350</v>
      </c>
      <c r="K509" s="37">
        <f t="shared" si="36"/>
        <v>36570</v>
      </c>
      <c r="L509" s="33">
        <v>36570</v>
      </c>
      <c r="M509" s="33"/>
      <c r="N509" s="42" t="s">
        <v>831</v>
      </c>
      <c r="O509" s="16"/>
      <c r="P509" s="26"/>
      <c r="Q509" s="27"/>
      <c r="R509" s="31" t="s">
        <v>136</v>
      </c>
      <c r="S509" s="41">
        <v>44957</v>
      </c>
      <c r="T509" s="16"/>
    </row>
    <row r="510" spans="1:20" ht="15.75" customHeight="1" x14ac:dyDescent="0.2">
      <c r="A510" s="27"/>
      <c r="B510" s="46" t="s">
        <v>832</v>
      </c>
      <c r="C510" s="31" t="s">
        <v>828</v>
      </c>
      <c r="D510" s="31" t="s">
        <v>27</v>
      </c>
      <c r="E510" s="36">
        <v>44993</v>
      </c>
      <c r="F510" s="31" t="s">
        <v>110</v>
      </c>
      <c r="G510" s="36">
        <v>45029</v>
      </c>
      <c r="H510" s="36">
        <v>45029</v>
      </c>
      <c r="I510" s="31" t="s">
        <v>29</v>
      </c>
      <c r="J510" s="31" t="s">
        <v>350</v>
      </c>
      <c r="K510" s="37">
        <f t="shared" si="36"/>
        <v>26242</v>
      </c>
      <c r="L510" s="33">
        <v>26242</v>
      </c>
      <c r="M510" s="33"/>
      <c r="N510" s="42" t="s">
        <v>831</v>
      </c>
      <c r="O510" s="16"/>
      <c r="P510" s="26"/>
      <c r="Q510" s="27"/>
      <c r="R510" s="31" t="s">
        <v>136</v>
      </c>
      <c r="S510" s="41">
        <v>44957</v>
      </c>
      <c r="T510" s="16"/>
    </row>
    <row r="511" spans="1:20" ht="15.75" customHeight="1" x14ac:dyDescent="0.2">
      <c r="A511" s="27"/>
      <c r="B511" s="46" t="s">
        <v>833</v>
      </c>
      <c r="C511" s="31" t="s">
        <v>828</v>
      </c>
      <c r="D511" s="31" t="s">
        <v>27</v>
      </c>
      <c r="E511" s="36">
        <v>45056</v>
      </c>
      <c r="F511" s="31" t="s">
        <v>110</v>
      </c>
      <c r="G511" s="36">
        <v>45098</v>
      </c>
      <c r="H511" s="36">
        <v>45098</v>
      </c>
      <c r="I511" s="31" t="s">
        <v>29</v>
      </c>
      <c r="J511" s="31" t="s">
        <v>350</v>
      </c>
      <c r="K511" s="37">
        <f t="shared" si="36"/>
        <v>36570</v>
      </c>
      <c r="L511" s="33">
        <v>36570</v>
      </c>
      <c r="M511" s="33"/>
      <c r="N511" s="42" t="s">
        <v>831</v>
      </c>
      <c r="O511" s="16"/>
      <c r="P511" s="26"/>
      <c r="Q511" s="27"/>
      <c r="R511" s="31" t="s">
        <v>136</v>
      </c>
      <c r="S511" s="41">
        <v>44957</v>
      </c>
      <c r="T511" s="16"/>
    </row>
    <row r="512" spans="1:20" ht="15.75" customHeight="1" x14ac:dyDescent="0.2">
      <c r="A512" s="27"/>
      <c r="B512" s="47" t="s">
        <v>834</v>
      </c>
      <c r="C512" s="31" t="s">
        <v>828</v>
      </c>
      <c r="D512" s="31" t="s">
        <v>27</v>
      </c>
      <c r="E512" s="36">
        <v>45098</v>
      </c>
      <c r="F512" s="31" t="s">
        <v>110</v>
      </c>
      <c r="G512" s="36">
        <v>45119</v>
      </c>
      <c r="H512" s="36">
        <v>45119</v>
      </c>
      <c r="I512" s="31" t="s">
        <v>29</v>
      </c>
      <c r="J512" s="31" t="s">
        <v>350</v>
      </c>
      <c r="K512" s="37">
        <f t="shared" si="36"/>
        <v>50000</v>
      </c>
      <c r="L512" s="33">
        <v>50000</v>
      </c>
      <c r="M512" s="33"/>
      <c r="N512" s="42" t="s">
        <v>835</v>
      </c>
      <c r="O512" s="16"/>
      <c r="P512" s="26"/>
      <c r="Q512" s="27"/>
      <c r="R512" s="31" t="s">
        <v>136</v>
      </c>
      <c r="S512" s="41">
        <v>44957</v>
      </c>
      <c r="T512" s="16"/>
    </row>
    <row r="513" spans="1:20" ht="15.75" customHeight="1" x14ac:dyDescent="0.2">
      <c r="A513" s="27"/>
      <c r="B513" s="47" t="s">
        <v>834</v>
      </c>
      <c r="C513" s="31" t="s">
        <v>349</v>
      </c>
      <c r="D513" s="31" t="s">
        <v>27</v>
      </c>
      <c r="E513" s="36">
        <v>45098</v>
      </c>
      <c r="F513" s="31" t="s">
        <v>110</v>
      </c>
      <c r="G513" s="36">
        <v>45119</v>
      </c>
      <c r="H513" s="36">
        <v>45119</v>
      </c>
      <c r="I513" s="31" t="s">
        <v>29</v>
      </c>
      <c r="J513" s="31" t="s">
        <v>350</v>
      </c>
      <c r="K513" s="37">
        <f t="shared" si="36"/>
        <v>50000</v>
      </c>
      <c r="L513" s="33">
        <v>50000</v>
      </c>
      <c r="M513" s="33"/>
      <c r="N513" s="42" t="s">
        <v>836</v>
      </c>
      <c r="O513" s="16"/>
      <c r="P513" s="26"/>
      <c r="Q513" s="27"/>
      <c r="R513" s="31" t="s">
        <v>136</v>
      </c>
      <c r="S513" s="41">
        <v>44957</v>
      </c>
      <c r="T513" s="16"/>
    </row>
    <row r="514" spans="1:20" ht="15.75" customHeight="1" x14ac:dyDescent="0.2">
      <c r="A514" s="27"/>
      <c r="B514" s="47"/>
      <c r="C514" s="31"/>
      <c r="D514" s="31"/>
      <c r="E514" s="36"/>
      <c r="F514" s="31"/>
      <c r="G514" s="36"/>
      <c r="H514" s="36"/>
      <c r="I514" s="31"/>
      <c r="J514" s="31"/>
      <c r="K514" s="37"/>
      <c r="L514" s="33"/>
      <c r="M514" s="33"/>
      <c r="N514" s="42"/>
      <c r="O514" s="16"/>
      <c r="P514" s="26"/>
      <c r="Q514" s="27"/>
      <c r="R514" s="31"/>
      <c r="S514" s="41"/>
      <c r="T514" s="16"/>
    </row>
    <row r="515" spans="1:20" ht="15.75" customHeight="1" x14ac:dyDescent="0.2">
      <c r="A515" s="27"/>
      <c r="B515" s="44" t="s">
        <v>837</v>
      </c>
      <c r="C515" s="29"/>
      <c r="D515" s="27"/>
      <c r="E515" s="29" t="str">
        <f>IF(D515="","",IF((OR(D515=data_validation!A$1,D515=data_validation!A$2,D515=data_validation!A$5,D515=data_validation!A$6,D515=data_validation!A$15,D515=data_validation!A$17)),"Indicate Date","N/A"))</f>
        <v/>
      </c>
      <c r="F515" s="29" t="str">
        <f>IF(D515="","",IF((OR(D515=data_validation!A$1,D515=data_validation!A$2)),"Indicate Date","N/A"))</f>
        <v/>
      </c>
      <c r="G515" s="29" t="str">
        <f>IF(D515="","","Indicate Date")</f>
        <v/>
      </c>
      <c r="H515" s="29" t="str">
        <f>IF(D515="","","Indicate Date")</f>
        <v/>
      </c>
      <c r="I515" s="30"/>
      <c r="J515" s="31"/>
      <c r="K515" s="32"/>
      <c r="L515" s="33"/>
      <c r="M515" s="33"/>
      <c r="N515" s="31"/>
      <c r="O515" s="16"/>
      <c r="P515" s="26"/>
      <c r="Q515" s="27"/>
      <c r="R515" s="27"/>
      <c r="S515" s="27"/>
      <c r="T515" s="16"/>
    </row>
    <row r="516" spans="1:20" ht="15.75" customHeight="1" x14ac:dyDescent="0.2">
      <c r="A516" s="27"/>
      <c r="B516" s="47" t="s">
        <v>838</v>
      </c>
      <c r="C516" s="31" t="s">
        <v>243</v>
      </c>
      <c r="D516" s="31" t="s">
        <v>27</v>
      </c>
      <c r="E516" s="36">
        <v>45056</v>
      </c>
      <c r="F516" s="31" t="s">
        <v>28</v>
      </c>
      <c r="G516" s="36">
        <v>45098</v>
      </c>
      <c r="H516" s="36">
        <v>45098</v>
      </c>
      <c r="I516" s="31" t="s">
        <v>29</v>
      </c>
      <c r="J516" s="31" t="s">
        <v>245</v>
      </c>
      <c r="K516" s="37">
        <f>SUM(L516:M516)</f>
        <v>453200.92</v>
      </c>
      <c r="L516" s="33">
        <v>453200.92</v>
      </c>
      <c r="M516" s="33"/>
      <c r="N516" s="42" t="s">
        <v>839</v>
      </c>
      <c r="O516" s="16"/>
      <c r="P516" s="26"/>
      <c r="Q516" s="27"/>
      <c r="R516" s="31"/>
      <c r="S516" s="41">
        <v>44932</v>
      </c>
      <c r="T516" s="16"/>
    </row>
    <row r="517" spans="1:20" ht="15.75" customHeight="1" x14ac:dyDescent="0.2">
      <c r="A517" s="27"/>
      <c r="B517" s="44"/>
      <c r="C517" s="29"/>
      <c r="D517" s="27"/>
      <c r="E517" s="29"/>
      <c r="F517" s="29"/>
      <c r="G517" s="29"/>
      <c r="H517" s="29"/>
      <c r="I517" s="30"/>
      <c r="J517" s="31"/>
      <c r="K517" s="32"/>
      <c r="L517" s="33"/>
      <c r="M517" s="33"/>
      <c r="N517" s="31"/>
      <c r="O517" s="16"/>
      <c r="P517" s="26"/>
      <c r="Q517" s="27"/>
      <c r="R517" s="27"/>
      <c r="S517" s="27"/>
      <c r="T517" s="16"/>
    </row>
    <row r="518" spans="1:20" ht="15.75" customHeight="1" x14ac:dyDescent="0.2">
      <c r="A518" s="27"/>
      <c r="B518" s="44" t="s">
        <v>840</v>
      </c>
      <c r="C518" s="29"/>
      <c r="D518" s="27"/>
      <c r="E518" s="29" t="str">
        <f>IF(D518="","",IF((OR(D518=data_validation!A$1,D518=data_validation!A$2,D518=data_validation!A$5,D518=data_validation!A$6,D518=data_validation!A$15,D518=data_validation!A$17)),"Indicate Date","N/A"))</f>
        <v/>
      </c>
      <c r="F518" s="29" t="str">
        <f>IF(D518="","",IF((OR(D518=data_validation!A$1,D518=data_validation!A$2)),"Indicate Date","N/A"))</f>
        <v/>
      </c>
      <c r="G518" s="29" t="str">
        <f>IF(D518="","","Indicate Date")</f>
        <v/>
      </c>
      <c r="H518" s="29" t="str">
        <f>IF(D518="","","Indicate Date")</f>
        <v/>
      </c>
      <c r="I518" s="30"/>
      <c r="J518" s="31"/>
      <c r="K518" s="32"/>
      <c r="L518" s="33"/>
      <c r="M518" s="33"/>
      <c r="N518" s="31"/>
      <c r="O518" s="16"/>
      <c r="P518" s="26"/>
      <c r="Q518" s="27"/>
      <c r="R518" s="27"/>
      <c r="S518" s="27"/>
      <c r="T518" s="16"/>
    </row>
    <row r="519" spans="1:20" ht="15.75" customHeight="1" x14ac:dyDescent="0.2">
      <c r="A519" s="27"/>
      <c r="B519" s="46" t="s">
        <v>841</v>
      </c>
      <c r="C519" s="31" t="s">
        <v>842</v>
      </c>
      <c r="D519" s="31" t="s">
        <v>27</v>
      </c>
      <c r="E519" s="36">
        <v>44972</v>
      </c>
      <c r="F519" s="31" t="s">
        <v>28</v>
      </c>
      <c r="G519" s="36">
        <v>44993</v>
      </c>
      <c r="H519" s="36">
        <v>44993</v>
      </c>
      <c r="I519" s="31" t="s">
        <v>29</v>
      </c>
      <c r="J519" s="31" t="s">
        <v>843</v>
      </c>
      <c r="K519" s="37">
        <f>SUM(L519:M519)</f>
        <v>54508</v>
      </c>
      <c r="L519" s="33">
        <v>54508</v>
      </c>
      <c r="M519" s="33"/>
      <c r="N519" s="42" t="s">
        <v>844</v>
      </c>
      <c r="O519" s="16"/>
      <c r="P519" s="26"/>
      <c r="Q519" s="27"/>
      <c r="R519" s="31"/>
      <c r="S519" s="41">
        <v>44932</v>
      </c>
      <c r="T519" s="16"/>
    </row>
    <row r="520" spans="1:20" ht="15.75" customHeight="1" x14ac:dyDescent="0.2">
      <c r="A520" s="27"/>
      <c r="B520" s="28"/>
      <c r="C520" s="29"/>
      <c r="D520" s="27"/>
      <c r="E520" s="29"/>
      <c r="F520" s="29"/>
      <c r="G520" s="29"/>
      <c r="H520" s="29"/>
      <c r="I520" s="30"/>
      <c r="J520" s="31"/>
      <c r="K520" s="32"/>
      <c r="L520" s="33"/>
      <c r="M520" s="33"/>
      <c r="N520" s="31"/>
      <c r="O520" s="16"/>
      <c r="P520" s="26"/>
      <c r="Q520" s="27"/>
      <c r="R520" s="27"/>
      <c r="S520" s="27"/>
      <c r="T520" s="16"/>
    </row>
    <row r="521" spans="1:20" ht="15.75" customHeight="1" x14ac:dyDescent="0.2">
      <c r="A521" s="27"/>
      <c r="B521" s="55" t="s">
        <v>845</v>
      </c>
      <c r="C521" s="56"/>
      <c r="D521" s="56"/>
      <c r="E521" s="56" t="str">
        <f>IF(D521="","",IF((OR(D521=data_validation!A$1,D521=data_validation!A$2,D521=data_validation!A$5,D521=data_validation!A$6,D521=data_validation!A$15,D521=data_validation!A$17)),"Indicate Date","N/A"))</f>
        <v/>
      </c>
      <c r="F521" s="56" t="str">
        <f>IF(D521="","",IF((OR(D521=data_validation!A$1,D521=data_validation!A$2)),"Indicate Date","N/A"))</f>
        <v/>
      </c>
      <c r="G521" s="57" t="str">
        <f>IF(D521="","","Indicate Date")</f>
        <v/>
      </c>
      <c r="H521" s="57" t="str">
        <f>IF(D521="","","Indicate Date")</f>
        <v/>
      </c>
      <c r="I521" s="56"/>
      <c r="J521" s="56"/>
      <c r="K521" s="58"/>
      <c r="L521" s="58"/>
      <c r="M521" s="58"/>
      <c r="N521" s="59"/>
      <c r="O521" s="60"/>
      <c r="P521" s="61"/>
      <c r="Q521" s="62"/>
      <c r="R521" s="62"/>
      <c r="S521" s="62"/>
      <c r="T521" s="8"/>
    </row>
    <row r="522" spans="1:20" ht="15.75" customHeight="1" x14ac:dyDescent="0.2">
      <c r="A522" s="63"/>
      <c r="B522" s="113" t="s">
        <v>846</v>
      </c>
      <c r="C522" s="48" t="s">
        <v>842</v>
      </c>
      <c r="D522" s="48" t="s">
        <v>847</v>
      </c>
      <c r="E522" s="64">
        <v>45108</v>
      </c>
      <c r="F522" s="48" t="s">
        <v>28</v>
      </c>
      <c r="G522" s="64">
        <v>45139</v>
      </c>
      <c r="H522" s="64">
        <v>45139</v>
      </c>
      <c r="I522" s="65" t="s">
        <v>29</v>
      </c>
      <c r="J522" s="48" t="s">
        <v>848</v>
      </c>
      <c r="K522" s="66">
        <f>SUM(L522:M522)</f>
        <v>111755.5</v>
      </c>
      <c r="L522" s="67">
        <v>111755.5</v>
      </c>
      <c r="M522" s="68"/>
      <c r="N522" s="48" t="s">
        <v>849</v>
      </c>
      <c r="O522" s="60"/>
      <c r="P522" s="69"/>
      <c r="Q522" s="70"/>
      <c r="R522" s="48"/>
      <c r="S522" s="71">
        <v>44932</v>
      </c>
      <c r="T522" s="8"/>
    </row>
    <row r="523" spans="1:20" ht="15.75" customHeight="1" x14ac:dyDescent="0.2">
      <c r="A523" s="27"/>
      <c r="B523" s="28"/>
      <c r="C523" s="29"/>
      <c r="D523" s="27"/>
      <c r="E523" s="29"/>
      <c r="F523" s="29"/>
      <c r="G523" s="29"/>
      <c r="H523" s="29"/>
      <c r="I523" s="30"/>
      <c r="J523" s="31"/>
      <c r="K523" s="32"/>
      <c r="L523" s="33"/>
      <c r="M523" s="33"/>
      <c r="N523" s="31"/>
      <c r="O523" s="16"/>
      <c r="P523" s="26"/>
      <c r="Q523" s="27"/>
      <c r="R523" s="27"/>
      <c r="S523" s="27"/>
      <c r="T523" s="16"/>
    </row>
    <row r="524" spans="1:20" ht="15.75" customHeight="1" x14ac:dyDescent="0.2">
      <c r="A524" s="27"/>
      <c r="B524" s="44" t="s">
        <v>850</v>
      </c>
      <c r="C524" s="29"/>
      <c r="D524" s="27"/>
      <c r="E524" s="29" t="str">
        <f>IF(D524="","",IF((OR(D524=data_validation!A$1,D524=data_validation!A$2,D524=data_validation!A$5,D524=data_validation!A$6,D524=data_validation!A$15,D524=data_validation!A$17)),"Indicate Date","N/A"))</f>
        <v/>
      </c>
      <c r="F524" s="29" t="str">
        <f>IF(D524="","",IF((OR(D524=data_validation!A$1,D524=data_validation!A$2)),"Indicate Date","N/A"))</f>
        <v/>
      </c>
      <c r="G524" s="29" t="str">
        <f>IF(D524="","","Indicate Date")</f>
        <v/>
      </c>
      <c r="H524" s="29" t="str">
        <f>IF(D524="","","Indicate Date")</f>
        <v/>
      </c>
      <c r="I524" s="30"/>
      <c r="J524" s="31"/>
      <c r="K524" s="32"/>
      <c r="L524" s="33"/>
      <c r="M524" s="33"/>
      <c r="N524" s="31"/>
      <c r="O524" s="16"/>
      <c r="P524" s="26"/>
      <c r="Q524" s="27"/>
      <c r="R524" s="27"/>
      <c r="S524" s="27"/>
      <c r="T524" s="16"/>
    </row>
    <row r="525" spans="1:20" ht="15.75" customHeight="1" x14ac:dyDescent="0.2">
      <c r="A525" s="27"/>
      <c r="B525" s="46" t="s">
        <v>851</v>
      </c>
      <c r="C525" s="31" t="s">
        <v>850</v>
      </c>
      <c r="D525" s="31" t="s">
        <v>27</v>
      </c>
      <c r="E525" s="36">
        <v>44972</v>
      </c>
      <c r="F525" s="31" t="s">
        <v>110</v>
      </c>
      <c r="G525" s="36">
        <v>44993</v>
      </c>
      <c r="H525" s="36">
        <v>44993</v>
      </c>
      <c r="I525" s="31" t="s">
        <v>29</v>
      </c>
      <c r="J525" s="31" t="s">
        <v>852</v>
      </c>
      <c r="K525" s="37">
        <f t="shared" ref="K525:K527" si="37">SUM(L525:M525)</f>
        <v>29940</v>
      </c>
      <c r="L525" s="33">
        <v>29940</v>
      </c>
      <c r="M525" s="33"/>
      <c r="N525" s="42" t="s">
        <v>853</v>
      </c>
      <c r="O525" s="16"/>
      <c r="P525" s="26"/>
      <c r="Q525" s="27"/>
      <c r="R525" s="31"/>
      <c r="S525" s="41">
        <v>44932</v>
      </c>
      <c r="T525" s="16"/>
    </row>
    <row r="526" spans="1:20" ht="15.75" customHeight="1" x14ac:dyDescent="0.2">
      <c r="A526" s="27"/>
      <c r="B526" s="46" t="s">
        <v>854</v>
      </c>
      <c r="C526" s="31" t="s">
        <v>850</v>
      </c>
      <c r="D526" s="31" t="s">
        <v>27</v>
      </c>
      <c r="E526" s="36">
        <v>45112</v>
      </c>
      <c r="F526" s="31" t="s">
        <v>110</v>
      </c>
      <c r="G526" s="36">
        <v>45148</v>
      </c>
      <c r="H526" s="36">
        <v>45148</v>
      </c>
      <c r="I526" s="31" t="s">
        <v>29</v>
      </c>
      <c r="J526" s="31" t="s">
        <v>852</v>
      </c>
      <c r="K526" s="37">
        <f t="shared" si="37"/>
        <v>182000</v>
      </c>
      <c r="L526" s="33">
        <v>182000</v>
      </c>
      <c r="M526" s="33"/>
      <c r="N526" s="42" t="s">
        <v>855</v>
      </c>
      <c r="O526" s="16"/>
      <c r="P526" s="26"/>
      <c r="Q526" s="27"/>
      <c r="R526" s="31"/>
      <c r="S526" s="41">
        <v>44932</v>
      </c>
      <c r="T526" s="16"/>
    </row>
    <row r="527" spans="1:20" ht="15.75" customHeight="1" x14ac:dyDescent="0.2">
      <c r="A527" s="27"/>
      <c r="B527" s="46" t="s">
        <v>856</v>
      </c>
      <c r="C527" s="31" t="s">
        <v>850</v>
      </c>
      <c r="D527" s="31" t="s">
        <v>27</v>
      </c>
      <c r="E527" s="36">
        <v>45112</v>
      </c>
      <c r="F527" s="31" t="s">
        <v>110</v>
      </c>
      <c r="G527" s="36">
        <v>45148</v>
      </c>
      <c r="H527" s="36">
        <v>45148</v>
      </c>
      <c r="I527" s="31" t="s">
        <v>29</v>
      </c>
      <c r="J527" s="31" t="s">
        <v>852</v>
      </c>
      <c r="K527" s="37">
        <f t="shared" si="37"/>
        <v>83885.16</v>
      </c>
      <c r="L527" s="33">
        <v>83885.16</v>
      </c>
      <c r="M527" s="33"/>
      <c r="N527" s="42" t="s">
        <v>855</v>
      </c>
      <c r="O527" s="16"/>
      <c r="P527" s="26"/>
      <c r="Q527" s="27"/>
      <c r="R527" s="31"/>
      <c r="S527" s="41">
        <v>44932</v>
      </c>
      <c r="T527" s="16"/>
    </row>
    <row r="528" spans="1:20" ht="15.75" customHeight="1" x14ac:dyDescent="0.2">
      <c r="A528" s="27"/>
      <c r="B528" s="28"/>
      <c r="C528" s="29"/>
      <c r="D528" s="27"/>
      <c r="E528" s="29"/>
      <c r="F528" s="29"/>
      <c r="G528" s="29"/>
      <c r="H528" s="29"/>
      <c r="I528" s="30"/>
      <c r="J528" s="31"/>
      <c r="K528" s="32"/>
      <c r="L528" s="33"/>
      <c r="M528" s="33"/>
      <c r="N528" s="31"/>
      <c r="O528" s="16"/>
      <c r="P528" s="26"/>
      <c r="Q528" s="27"/>
      <c r="R528" s="27"/>
      <c r="S528" s="27"/>
      <c r="T528" s="16"/>
    </row>
    <row r="529" spans="1:20" ht="15.75" customHeight="1" x14ac:dyDescent="0.2">
      <c r="A529" s="27"/>
      <c r="B529" s="28"/>
      <c r="C529" s="29"/>
      <c r="D529" s="27"/>
      <c r="E529" s="29"/>
      <c r="F529" s="29"/>
      <c r="G529" s="29"/>
      <c r="H529" s="29"/>
      <c r="I529" s="30"/>
      <c r="J529" s="31"/>
      <c r="K529" s="32"/>
      <c r="L529" s="33"/>
      <c r="M529" s="33"/>
      <c r="N529" s="31"/>
      <c r="O529" s="16"/>
      <c r="P529" s="26"/>
      <c r="Q529" s="27"/>
      <c r="R529" s="27"/>
      <c r="S529" s="27"/>
      <c r="T529" s="16"/>
    </row>
    <row r="530" spans="1:20" ht="15.75" customHeight="1" x14ac:dyDescent="0.2">
      <c r="A530" s="27"/>
      <c r="B530" s="44" t="s">
        <v>857</v>
      </c>
      <c r="C530" s="29"/>
      <c r="D530" s="27"/>
      <c r="E530" s="29" t="str">
        <f>IF(D530="","",IF((OR(D530=data_validation!A$1,D530=data_validation!A$2,D530=data_validation!A$5,D530=data_validation!A$6,D530=data_validation!A$15,D530=data_validation!A$17)),"Indicate Date","N/A"))</f>
        <v/>
      </c>
      <c r="F530" s="29" t="str">
        <f>IF(D530="","",IF((OR(D530=data_validation!A$1,D530=data_validation!A$2)),"Indicate Date","N/A"))</f>
        <v/>
      </c>
      <c r="G530" s="29" t="str">
        <f>IF(D530="","","Indicate Date")</f>
        <v/>
      </c>
      <c r="H530" s="29" t="str">
        <f>IF(D530="","","Indicate Date")</f>
        <v/>
      </c>
      <c r="I530" s="30"/>
      <c r="J530" s="31"/>
      <c r="K530" s="32"/>
      <c r="L530" s="33"/>
      <c r="M530" s="33"/>
      <c r="N530" s="31"/>
      <c r="O530" s="16"/>
      <c r="P530" s="26"/>
      <c r="Q530" s="27"/>
      <c r="R530" s="27"/>
      <c r="S530" s="27"/>
      <c r="T530" s="16"/>
    </row>
    <row r="531" spans="1:20" ht="15.75" customHeight="1" x14ac:dyDescent="0.2">
      <c r="A531" s="27"/>
      <c r="B531" s="46" t="s">
        <v>858</v>
      </c>
      <c r="C531" s="31" t="s">
        <v>857</v>
      </c>
      <c r="D531" s="31" t="s">
        <v>27</v>
      </c>
      <c r="E531" s="36">
        <v>44972</v>
      </c>
      <c r="F531" s="31" t="s">
        <v>28</v>
      </c>
      <c r="G531" s="36">
        <v>44993</v>
      </c>
      <c r="H531" s="36">
        <v>44993</v>
      </c>
      <c r="I531" s="31" t="s">
        <v>29</v>
      </c>
      <c r="J531" s="31" t="s">
        <v>859</v>
      </c>
      <c r="K531" s="37">
        <f t="shared" ref="K531:K534" si="38">SUM(L531:M531)</f>
        <v>350000</v>
      </c>
      <c r="L531" s="33">
        <v>350000</v>
      </c>
      <c r="M531" s="33"/>
      <c r="N531" s="42" t="s">
        <v>860</v>
      </c>
      <c r="O531" s="16"/>
      <c r="P531" s="26"/>
      <c r="Q531" s="27"/>
      <c r="R531" s="31"/>
      <c r="S531" s="41">
        <v>44932</v>
      </c>
      <c r="T531" s="16"/>
    </row>
    <row r="532" spans="1:20" ht="15.75" customHeight="1" x14ac:dyDescent="0.2">
      <c r="A532" s="27"/>
      <c r="B532" s="47" t="s">
        <v>861</v>
      </c>
      <c r="C532" s="31" t="s">
        <v>857</v>
      </c>
      <c r="D532" s="31" t="s">
        <v>27</v>
      </c>
      <c r="E532" s="36">
        <v>45170</v>
      </c>
      <c r="F532" s="31" t="s">
        <v>28</v>
      </c>
      <c r="G532" s="36">
        <v>45170</v>
      </c>
      <c r="H532" s="36">
        <v>45170</v>
      </c>
      <c r="I532" s="31" t="s">
        <v>29</v>
      </c>
      <c r="J532" s="31" t="s">
        <v>859</v>
      </c>
      <c r="K532" s="37">
        <f t="shared" si="38"/>
        <v>20055</v>
      </c>
      <c r="L532" s="33">
        <v>20055</v>
      </c>
      <c r="M532" s="33"/>
      <c r="N532" s="42" t="s">
        <v>862</v>
      </c>
      <c r="O532" s="16"/>
      <c r="P532" s="26"/>
      <c r="Q532" s="27"/>
      <c r="R532" s="31"/>
      <c r="S532" s="41">
        <v>44932</v>
      </c>
      <c r="T532" s="16"/>
    </row>
    <row r="533" spans="1:20" ht="15.75" customHeight="1" x14ac:dyDescent="0.2">
      <c r="A533" s="27"/>
      <c r="B533" s="47" t="s">
        <v>863</v>
      </c>
      <c r="C533" s="31" t="s">
        <v>864</v>
      </c>
      <c r="D533" s="31" t="s">
        <v>27</v>
      </c>
      <c r="E533" s="36">
        <v>45108</v>
      </c>
      <c r="F533" s="31" t="s">
        <v>28</v>
      </c>
      <c r="G533" s="36">
        <v>45108</v>
      </c>
      <c r="H533" s="36">
        <v>45108</v>
      </c>
      <c r="I533" s="31" t="s">
        <v>29</v>
      </c>
      <c r="J533" s="31" t="s">
        <v>859</v>
      </c>
      <c r="K533" s="37">
        <f t="shared" si="38"/>
        <v>25220</v>
      </c>
      <c r="L533" s="33">
        <v>25220</v>
      </c>
      <c r="M533" s="33"/>
      <c r="N533" s="42" t="s">
        <v>865</v>
      </c>
      <c r="O533" s="16"/>
      <c r="P533" s="26"/>
      <c r="Q533" s="27"/>
      <c r="R533" s="31"/>
      <c r="S533" s="41">
        <v>44932</v>
      </c>
      <c r="T533" s="16"/>
    </row>
    <row r="534" spans="1:20" ht="15.75" customHeight="1" x14ac:dyDescent="0.2">
      <c r="A534" s="27"/>
      <c r="B534" s="47" t="s">
        <v>866</v>
      </c>
      <c r="C534" s="31" t="s">
        <v>867</v>
      </c>
      <c r="D534" s="31" t="s">
        <v>131</v>
      </c>
      <c r="E534" s="31" t="s">
        <v>28</v>
      </c>
      <c r="F534" s="31" t="s">
        <v>28</v>
      </c>
      <c r="G534" s="36">
        <v>45029</v>
      </c>
      <c r="H534" s="36">
        <v>45029</v>
      </c>
      <c r="I534" s="31" t="s">
        <v>29</v>
      </c>
      <c r="J534" s="31" t="s">
        <v>859</v>
      </c>
      <c r="K534" s="37">
        <f t="shared" si="38"/>
        <v>50000</v>
      </c>
      <c r="L534" s="33">
        <v>50000</v>
      </c>
      <c r="M534" s="33"/>
      <c r="N534" s="42" t="s">
        <v>868</v>
      </c>
      <c r="O534" s="16"/>
      <c r="P534" s="26"/>
      <c r="Q534" s="27"/>
      <c r="R534" s="31"/>
      <c r="S534" s="41">
        <v>44932</v>
      </c>
      <c r="T534" s="16"/>
    </row>
    <row r="535" spans="1:20" ht="15.75" customHeight="1" x14ac:dyDescent="0.2">
      <c r="A535" s="27"/>
      <c r="B535" s="28"/>
      <c r="C535" s="29"/>
      <c r="D535" s="27"/>
      <c r="E535" s="29"/>
      <c r="F535" s="29"/>
      <c r="G535" s="29"/>
      <c r="H535" s="29"/>
      <c r="I535" s="30"/>
      <c r="J535" s="31"/>
      <c r="K535" s="32"/>
      <c r="L535" s="33"/>
      <c r="M535" s="33"/>
      <c r="N535" s="31"/>
      <c r="O535" s="16"/>
      <c r="P535" s="26"/>
      <c r="Q535" s="27"/>
      <c r="R535" s="27"/>
      <c r="S535" s="27"/>
      <c r="T535" s="16"/>
    </row>
    <row r="536" spans="1:20" ht="15.75" customHeight="1" x14ac:dyDescent="0.2">
      <c r="A536" s="27"/>
      <c r="B536" s="44" t="s">
        <v>869</v>
      </c>
      <c r="C536" s="29"/>
      <c r="D536" s="27"/>
      <c r="E536" s="29" t="str">
        <f>IF(D536="","",IF((OR(D536=data_validation!A$1,D536=data_validation!A$2,D536=data_validation!A$5,D536=data_validation!A$6,D536=data_validation!A$15,D536=data_validation!A$17)),"Indicate Date","N/A"))</f>
        <v/>
      </c>
      <c r="F536" s="29" t="str">
        <f>IF(D536="","",IF((OR(D536=data_validation!A$1,D536=data_validation!A$2)),"Indicate Date","N/A"))</f>
        <v/>
      </c>
      <c r="G536" s="29" t="str">
        <f>IF(D536="","","Indicate Date")</f>
        <v/>
      </c>
      <c r="H536" s="29" t="str">
        <f>IF(D536="","","Indicate Date")</f>
        <v/>
      </c>
      <c r="I536" s="30"/>
      <c r="J536" s="31"/>
      <c r="K536" s="32"/>
      <c r="L536" s="33"/>
      <c r="M536" s="33"/>
      <c r="N536" s="31"/>
      <c r="O536" s="16"/>
      <c r="P536" s="26"/>
      <c r="Q536" s="27"/>
      <c r="R536" s="27"/>
      <c r="S536" s="27"/>
      <c r="T536" s="16"/>
    </row>
    <row r="537" spans="1:20" ht="15.75" customHeight="1" x14ac:dyDescent="0.2">
      <c r="A537" s="27"/>
      <c r="B537" s="46" t="s">
        <v>870</v>
      </c>
      <c r="C537" s="31" t="s">
        <v>871</v>
      </c>
      <c r="D537" s="31" t="s">
        <v>27</v>
      </c>
      <c r="E537" s="36">
        <v>44988</v>
      </c>
      <c r="F537" s="31" t="s">
        <v>28</v>
      </c>
      <c r="G537" s="36">
        <v>44988</v>
      </c>
      <c r="H537" s="36">
        <v>44988</v>
      </c>
      <c r="I537" s="31" t="s">
        <v>29</v>
      </c>
      <c r="J537" s="31" t="s">
        <v>392</v>
      </c>
      <c r="K537" s="37">
        <f t="shared" ref="K537:K541" si="39">SUM(L537:M537)</f>
        <v>214290</v>
      </c>
      <c r="L537" s="33">
        <v>214290</v>
      </c>
      <c r="M537" s="33"/>
      <c r="N537" s="42" t="s">
        <v>872</v>
      </c>
      <c r="O537" s="16"/>
      <c r="P537" s="26"/>
      <c r="Q537" s="27"/>
      <c r="R537" s="31"/>
      <c r="S537" s="41">
        <v>44932</v>
      </c>
      <c r="T537" s="16"/>
    </row>
    <row r="538" spans="1:20" ht="15.75" customHeight="1" x14ac:dyDescent="0.2">
      <c r="A538" s="27"/>
      <c r="B538" s="46" t="s">
        <v>873</v>
      </c>
      <c r="C538" s="31" t="s">
        <v>871</v>
      </c>
      <c r="D538" s="31" t="s">
        <v>27</v>
      </c>
      <c r="E538" s="36">
        <v>45108</v>
      </c>
      <c r="F538" s="31" t="s">
        <v>28</v>
      </c>
      <c r="G538" s="36">
        <v>45108</v>
      </c>
      <c r="H538" s="36">
        <v>45108</v>
      </c>
      <c r="I538" s="31" t="s">
        <v>29</v>
      </c>
      <c r="J538" s="31" t="s">
        <v>392</v>
      </c>
      <c r="K538" s="37">
        <f t="shared" si="39"/>
        <v>18744</v>
      </c>
      <c r="L538" s="33">
        <v>18744</v>
      </c>
      <c r="M538" s="33"/>
      <c r="N538" s="42" t="s">
        <v>874</v>
      </c>
      <c r="O538" s="16"/>
      <c r="P538" s="26"/>
      <c r="Q538" s="27"/>
      <c r="R538" s="31"/>
      <c r="S538" s="41">
        <v>44932</v>
      </c>
      <c r="T538" s="16"/>
    </row>
    <row r="539" spans="1:20" ht="15.75" customHeight="1" x14ac:dyDescent="0.2">
      <c r="A539" s="27"/>
      <c r="B539" s="46" t="s">
        <v>875</v>
      </c>
      <c r="C539" s="31" t="s">
        <v>876</v>
      </c>
      <c r="D539" s="31" t="s">
        <v>27</v>
      </c>
      <c r="E539" s="36">
        <v>45108</v>
      </c>
      <c r="F539" s="31" t="s">
        <v>28</v>
      </c>
      <c r="G539" s="36">
        <v>45108</v>
      </c>
      <c r="H539" s="36">
        <v>45108</v>
      </c>
      <c r="I539" s="31" t="s">
        <v>29</v>
      </c>
      <c r="J539" s="31" t="s">
        <v>392</v>
      </c>
      <c r="K539" s="37">
        <f t="shared" si="39"/>
        <v>18960</v>
      </c>
      <c r="L539" s="33">
        <v>18960</v>
      </c>
      <c r="M539" s="33"/>
      <c r="N539" s="42" t="s">
        <v>877</v>
      </c>
      <c r="O539" s="16"/>
      <c r="P539" s="26"/>
      <c r="Q539" s="27"/>
      <c r="R539" s="31"/>
      <c r="S539" s="41">
        <v>44932</v>
      </c>
      <c r="T539" s="16"/>
    </row>
    <row r="540" spans="1:20" ht="15.75" customHeight="1" x14ac:dyDescent="0.2">
      <c r="A540" s="27"/>
      <c r="B540" s="46" t="s">
        <v>878</v>
      </c>
      <c r="C540" s="31" t="s">
        <v>389</v>
      </c>
      <c r="D540" s="31" t="s">
        <v>27</v>
      </c>
      <c r="E540" s="45">
        <v>45170</v>
      </c>
      <c r="F540" s="31" t="s">
        <v>28</v>
      </c>
      <c r="G540" s="45">
        <v>45170</v>
      </c>
      <c r="H540" s="45">
        <v>45170</v>
      </c>
      <c r="I540" s="31" t="s">
        <v>29</v>
      </c>
      <c r="J540" s="31" t="s">
        <v>392</v>
      </c>
      <c r="K540" s="37">
        <f t="shared" si="39"/>
        <v>36000</v>
      </c>
      <c r="L540" s="33">
        <v>36000</v>
      </c>
      <c r="M540" s="33"/>
      <c r="N540" s="42" t="s">
        <v>879</v>
      </c>
      <c r="O540" s="16"/>
      <c r="P540" s="26"/>
      <c r="Q540" s="27"/>
      <c r="R540" s="31"/>
      <c r="S540" s="41">
        <v>44932</v>
      </c>
      <c r="T540" s="16"/>
    </row>
    <row r="541" spans="1:20" ht="46.5" customHeight="1" x14ac:dyDescent="0.2">
      <c r="A541" s="27"/>
      <c r="B541" s="47" t="s">
        <v>880</v>
      </c>
      <c r="C541" s="31" t="s">
        <v>389</v>
      </c>
      <c r="D541" s="31" t="s">
        <v>27</v>
      </c>
      <c r="E541" s="45">
        <v>45170</v>
      </c>
      <c r="F541" s="31" t="s">
        <v>28</v>
      </c>
      <c r="G541" s="45">
        <v>45170</v>
      </c>
      <c r="H541" s="45">
        <v>45170</v>
      </c>
      <c r="I541" s="31" t="s">
        <v>29</v>
      </c>
      <c r="J541" s="31" t="s">
        <v>392</v>
      </c>
      <c r="K541" s="37">
        <f t="shared" si="39"/>
        <v>17940</v>
      </c>
      <c r="L541" s="33">
        <v>17940</v>
      </c>
      <c r="M541" s="33"/>
      <c r="N541" s="42" t="s">
        <v>881</v>
      </c>
      <c r="O541" s="16"/>
      <c r="P541" s="26"/>
      <c r="Q541" s="27"/>
      <c r="R541" s="31"/>
      <c r="S541" s="41">
        <v>44932</v>
      </c>
      <c r="T541" s="16"/>
    </row>
    <row r="542" spans="1:20" ht="15.75" customHeight="1" x14ac:dyDescent="0.2">
      <c r="A542" s="27"/>
      <c r="B542" s="28"/>
      <c r="C542" s="29"/>
      <c r="D542" s="27"/>
      <c r="E542" s="29"/>
      <c r="F542" s="29"/>
      <c r="G542" s="29"/>
      <c r="H542" s="29"/>
      <c r="I542" s="30"/>
      <c r="J542" s="31"/>
      <c r="K542" s="32"/>
      <c r="L542" s="33"/>
      <c r="M542" s="33"/>
      <c r="N542" s="31"/>
      <c r="O542" s="16"/>
      <c r="P542" s="26"/>
      <c r="Q542" s="27"/>
      <c r="R542" s="27"/>
      <c r="S542" s="27"/>
      <c r="T542" s="16"/>
    </row>
    <row r="543" spans="1:20" ht="15.75" customHeight="1" x14ac:dyDescent="0.2">
      <c r="A543" s="27"/>
      <c r="B543" s="44" t="s">
        <v>178</v>
      </c>
      <c r="C543" s="29"/>
      <c r="D543" s="27"/>
      <c r="E543" s="29" t="str">
        <f>IF(D543="","",IF((OR(D543=data_validation!A$1,D543=data_validation!A$2,D543=data_validation!A$5,D543=data_validation!A$6,D543=data_validation!A$15,D543=data_validation!A$17)),"Indicate Date","N/A"))</f>
        <v/>
      </c>
      <c r="F543" s="29" t="str">
        <f>IF(D543="","",IF((OR(D543=data_validation!A$1,D543=data_validation!A$2)),"Indicate Date","N/A"))</f>
        <v/>
      </c>
      <c r="G543" s="29" t="str">
        <f>IF(D543="","","Indicate Date")</f>
        <v/>
      </c>
      <c r="H543" s="29" t="str">
        <f>IF(D543="","","Indicate Date")</f>
        <v/>
      </c>
      <c r="I543" s="30"/>
      <c r="J543" s="31"/>
      <c r="K543" s="32"/>
      <c r="L543" s="33"/>
      <c r="M543" s="33"/>
      <c r="N543" s="31"/>
      <c r="O543" s="16"/>
      <c r="P543" s="26"/>
      <c r="Q543" s="27"/>
      <c r="R543" s="27"/>
      <c r="S543" s="27"/>
      <c r="T543" s="16"/>
    </row>
    <row r="544" spans="1:20" ht="15.75" customHeight="1" x14ac:dyDescent="0.2">
      <c r="A544" s="27"/>
      <c r="B544" s="46" t="s">
        <v>882</v>
      </c>
      <c r="C544" s="31" t="s">
        <v>349</v>
      </c>
      <c r="D544" s="31" t="s">
        <v>27</v>
      </c>
      <c r="E544" s="36">
        <v>45029</v>
      </c>
      <c r="F544" s="31" t="s">
        <v>28</v>
      </c>
      <c r="G544" s="36">
        <v>45064</v>
      </c>
      <c r="H544" s="36">
        <v>45064</v>
      </c>
      <c r="I544" s="31" t="s">
        <v>29</v>
      </c>
      <c r="J544" s="31" t="s">
        <v>179</v>
      </c>
      <c r="K544" s="37">
        <f t="shared" ref="K544:K549" si="40">SUM(L544:M544)</f>
        <v>50212</v>
      </c>
      <c r="L544" s="33">
        <v>50212</v>
      </c>
      <c r="M544" s="33"/>
      <c r="N544" s="42" t="s">
        <v>883</v>
      </c>
      <c r="O544" s="16"/>
      <c r="P544" s="26"/>
      <c r="Q544" s="27"/>
      <c r="R544" s="31"/>
      <c r="S544" s="41">
        <v>44932</v>
      </c>
      <c r="T544" s="16"/>
    </row>
    <row r="545" spans="1:20" ht="15.75" customHeight="1" x14ac:dyDescent="0.2">
      <c r="A545" s="27"/>
      <c r="B545" s="46" t="s">
        <v>884</v>
      </c>
      <c r="C545" s="31" t="s">
        <v>349</v>
      </c>
      <c r="D545" s="31" t="s">
        <v>27</v>
      </c>
      <c r="E545" s="36">
        <v>45029</v>
      </c>
      <c r="F545" s="31" t="s">
        <v>28</v>
      </c>
      <c r="G545" s="36">
        <v>45064</v>
      </c>
      <c r="H545" s="36">
        <v>45064</v>
      </c>
      <c r="I545" s="31" t="s">
        <v>29</v>
      </c>
      <c r="J545" s="31" t="s">
        <v>179</v>
      </c>
      <c r="K545" s="37">
        <f t="shared" si="40"/>
        <v>50212</v>
      </c>
      <c r="L545" s="33">
        <v>50212</v>
      </c>
      <c r="M545" s="33"/>
      <c r="N545" s="42" t="s">
        <v>883</v>
      </c>
      <c r="O545" s="16"/>
      <c r="P545" s="26"/>
      <c r="Q545" s="27"/>
      <c r="R545" s="27"/>
      <c r="S545" s="27"/>
      <c r="T545" s="16"/>
    </row>
    <row r="546" spans="1:20" ht="52.5" customHeight="1" x14ac:dyDescent="0.2">
      <c r="A546" s="27"/>
      <c r="B546" s="46" t="s">
        <v>885</v>
      </c>
      <c r="C546" s="31" t="s">
        <v>349</v>
      </c>
      <c r="D546" s="31" t="s">
        <v>27</v>
      </c>
      <c r="E546" s="36">
        <v>45029</v>
      </c>
      <c r="F546" s="31" t="s">
        <v>28</v>
      </c>
      <c r="G546" s="36">
        <v>45064</v>
      </c>
      <c r="H546" s="36">
        <v>45064</v>
      </c>
      <c r="I546" s="31" t="s">
        <v>29</v>
      </c>
      <c r="J546" s="31" t="s">
        <v>179</v>
      </c>
      <c r="K546" s="37">
        <f t="shared" si="40"/>
        <v>65800</v>
      </c>
      <c r="L546" s="33">
        <v>65800</v>
      </c>
      <c r="M546" s="33"/>
      <c r="N546" s="42" t="s">
        <v>883</v>
      </c>
      <c r="O546" s="16"/>
      <c r="P546" s="26"/>
      <c r="Q546" s="27"/>
      <c r="R546" s="27"/>
      <c r="S546" s="27"/>
      <c r="T546" s="16"/>
    </row>
    <row r="547" spans="1:20" ht="15.75" customHeight="1" x14ac:dyDescent="0.2">
      <c r="A547" s="27"/>
      <c r="B547" s="46" t="s">
        <v>886</v>
      </c>
      <c r="C547" s="31" t="s">
        <v>431</v>
      </c>
      <c r="D547" s="31" t="s">
        <v>27</v>
      </c>
      <c r="E547" s="36">
        <v>45182</v>
      </c>
      <c r="F547" s="31" t="s">
        <v>28</v>
      </c>
      <c r="G547" s="36">
        <v>45182</v>
      </c>
      <c r="H547" s="36">
        <v>45182</v>
      </c>
      <c r="I547" s="31" t="s">
        <v>29</v>
      </c>
      <c r="J547" s="31" t="s">
        <v>179</v>
      </c>
      <c r="K547" s="37">
        <f t="shared" si="40"/>
        <v>38592</v>
      </c>
      <c r="L547" s="33">
        <v>38592</v>
      </c>
      <c r="M547" s="33"/>
      <c r="N547" s="42" t="s">
        <v>887</v>
      </c>
      <c r="O547" s="16"/>
      <c r="P547" s="26"/>
      <c r="Q547" s="27"/>
      <c r="R547" s="27"/>
      <c r="S547" s="27"/>
      <c r="T547" s="16"/>
    </row>
    <row r="548" spans="1:20" ht="15.75" customHeight="1" x14ac:dyDescent="0.2">
      <c r="A548" s="27"/>
      <c r="B548" s="46" t="s">
        <v>888</v>
      </c>
      <c r="C548" s="31" t="s">
        <v>807</v>
      </c>
      <c r="D548" s="31" t="s">
        <v>27</v>
      </c>
      <c r="E548" s="36">
        <v>45108</v>
      </c>
      <c r="F548" s="31" t="s">
        <v>28</v>
      </c>
      <c r="G548" s="36">
        <v>45108</v>
      </c>
      <c r="H548" s="36">
        <v>45108</v>
      </c>
      <c r="I548" s="31" t="s">
        <v>29</v>
      </c>
      <c r="J548" s="31" t="s">
        <v>179</v>
      </c>
      <c r="K548" s="37">
        <f t="shared" si="40"/>
        <v>45000</v>
      </c>
      <c r="L548" s="33">
        <v>45000</v>
      </c>
      <c r="M548" s="33"/>
      <c r="N548" s="42" t="s">
        <v>889</v>
      </c>
      <c r="O548" s="16"/>
      <c r="P548" s="26"/>
      <c r="Q548" s="27"/>
      <c r="R548" s="27"/>
      <c r="S548" s="27"/>
      <c r="T548" s="16"/>
    </row>
    <row r="549" spans="1:20" ht="15.75" customHeight="1" x14ac:dyDescent="0.2">
      <c r="A549" s="27"/>
      <c r="B549" s="46" t="s">
        <v>890</v>
      </c>
      <c r="C549" s="31" t="s">
        <v>138</v>
      </c>
      <c r="D549" s="31" t="s">
        <v>27</v>
      </c>
      <c r="E549" s="36">
        <v>45154</v>
      </c>
      <c r="F549" s="31" t="s">
        <v>28</v>
      </c>
      <c r="G549" s="36">
        <v>45154</v>
      </c>
      <c r="H549" s="36">
        <v>45154</v>
      </c>
      <c r="I549" s="31" t="s">
        <v>29</v>
      </c>
      <c r="J549" s="31" t="s">
        <v>179</v>
      </c>
      <c r="K549" s="37">
        <f t="shared" si="40"/>
        <v>69800</v>
      </c>
      <c r="L549" s="38">
        <v>69800</v>
      </c>
      <c r="M549" s="49"/>
      <c r="N549" s="31" t="s">
        <v>891</v>
      </c>
      <c r="O549" s="16"/>
      <c r="P549" s="26"/>
      <c r="Q549" s="27"/>
      <c r="R549" s="27"/>
      <c r="S549" s="27"/>
      <c r="T549" s="16"/>
    </row>
    <row r="550" spans="1:20" ht="15.75" customHeight="1" x14ac:dyDescent="0.2">
      <c r="A550" s="27"/>
      <c r="B550" s="44"/>
      <c r="C550" s="29"/>
      <c r="D550" s="27"/>
      <c r="E550" s="29"/>
      <c r="F550" s="29"/>
      <c r="G550" s="29"/>
      <c r="H550" s="29"/>
      <c r="I550" s="30"/>
      <c r="J550" s="31"/>
      <c r="K550" s="32"/>
      <c r="L550" s="33"/>
      <c r="M550" s="33"/>
      <c r="N550" s="31"/>
      <c r="O550" s="16"/>
      <c r="P550" s="26"/>
      <c r="Q550" s="27"/>
      <c r="R550" s="27"/>
      <c r="S550" s="27"/>
      <c r="T550" s="16"/>
    </row>
    <row r="551" spans="1:20" ht="15.75" customHeight="1" x14ac:dyDescent="0.2">
      <c r="A551" s="27"/>
      <c r="B551" s="114" t="s">
        <v>892</v>
      </c>
      <c r="C551" s="56"/>
      <c r="D551" s="56"/>
      <c r="E551" s="56" t="str">
        <f>IF(D551="","",IF((OR(D551=data_validation!A$1,D551=data_validation!A$2,D551=data_validation!A$5,D551=data_validation!A$6,D551=data_validation!A$15,D551=data_validation!A$17)),"Indicate Date","N/A"))</f>
        <v/>
      </c>
      <c r="F551" s="56" t="str">
        <f>IF(D551="","",IF((OR(D551=data_validation!A$1,D551=data_validation!A$2)),"Indicate Date","N/A"))</f>
        <v/>
      </c>
      <c r="G551" s="57" t="str">
        <f t="shared" ref="G551:G552" si="41">IF(D551="","","Indicate Date")</f>
        <v/>
      </c>
      <c r="H551" s="57" t="str">
        <f t="shared" ref="H551:H552" si="42">IF(D551="","","Indicate Date")</f>
        <v/>
      </c>
      <c r="I551" s="56"/>
      <c r="J551" s="56"/>
      <c r="K551" s="58"/>
      <c r="L551" s="58"/>
      <c r="M551" s="58"/>
      <c r="N551" s="59"/>
      <c r="O551" s="60"/>
      <c r="P551" s="61"/>
      <c r="Q551" s="62"/>
      <c r="R551" s="62"/>
      <c r="S551" s="62"/>
      <c r="T551" s="8"/>
    </row>
    <row r="552" spans="1:20" ht="15.75" customHeight="1" x14ac:dyDescent="0.2">
      <c r="A552" s="63"/>
      <c r="B552" s="115" t="s">
        <v>864</v>
      </c>
      <c r="C552" s="65"/>
      <c r="D552" s="65"/>
      <c r="E552" s="65" t="str">
        <f>IF(D552="","",IF((OR(D552=data_validation!A$1,D552=data_validation!A$2,D552=data_validation!A$5,D552=data_validation!A$6,D552=data_validation!A$15,D552=data_validation!A$17)),"Indicate Date","N/A"))</f>
        <v/>
      </c>
      <c r="F552" s="65" t="str">
        <f>IF(D552="","",IF((OR(D552=data_validation!A$1,D552=data_validation!A$2)),"Indicate Date","N/A"))</f>
        <v/>
      </c>
      <c r="G552" s="72" t="str">
        <f t="shared" si="41"/>
        <v/>
      </c>
      <c r="H552" s="72" t="str">
        <f t="shared" si="42"/>
        <v/>
      </c>
      <c r="I552" s="65"/>
      <c r="J552" s="65"/>
      <c r="K552" s="68"/>
      <c r="L552" s="68"/>
      <c r="M552" s="68"/>
      <c r="N552" s="74"/>
      <c r="O552" s="60"/>
      <c r="P552" s="69"/>
      <c r="Q552" s="70"/>
      <c r="R552" s="70"/>
      <c r="S552" s="70"/>
      <c r="T552" s="8"/>
    </row>
    <row r="553" spans="1:20" ht="15.75" customHeight="1" x14ac:dyDescent="0.2">
      <c r="A553" s="264"/>
      <c r="B553" s="265" t="s">
        <v>893</v>
      </c>
      <c r="C553" s="263" t="s">
        <v>864</v>
      </c>
      <c r="D553" s="263" t="s">
        <v>27</v>
      </c>
      <c r="E553" s="255">
        <v>45139</v>
      </c>
      <c r="F553" s="263" t="s">
        <v>28</v>
      </c>
      <c r="G553" s="255">
        <v>45170</v>
      </c>
      <c r="H553" s="255">
        <v>45170</v>
      </c>
      <c r="I553" s="261" t="s">
        <v>29</v>
      </c>
      <c r="J553" s="48" t="s">
        <v>392</v>
      </c>
      <c r="K553" s="262">
        <f>L553+L554</f>
        <v>295600</v>
      </c>
      <c r="L553" s="67">
        <v>95600</v>
      </c>
      <c r="M553" s="68"/>
      <c r="N553" s="263" t="s">
        <v>894</v>
      </c>
      <c r="O553" s="60"/>
      <c r="P553" s="69"/>
      <c r="Q553" s="70"/>
      <c r="R553" s="48" t="s">
        <v>420</v>
      </c>
      <c r="S553" s="71">
        <v>44932</v>
      </c>
      <c r="T553" s="8"/>
    </row>
    <row r="554" spans="1:20" ht="15.75" customHeight="1" x14ac:dyDescent="0.2">
      <c r="A554" s="231"/>
      <c r="B554" s="242"/>
      <c r="C554" s="242"/>
      <c r="D554" s="242"/>
      <c r="E554" s="242"/>
      <c r="F554" s="242"/>
      <c r="G554" s="242"/>
      <c r="H554" s="242"/>
      <c r="I554" s="242"/>
      <c r="J554" s="31" t="s">
        <v>848</v>
      </c>
      <c r="K554" s="242"/>
      <c r="L554" s="33">
        <v>200000</v>
      </c>
      <c r="M554" s="33"/>
      <c r="N554" s="242"/>
      <c r="O554" s="16"/>
      <c r="P554" s="26"/>
      <c r="Q554" s="27"/>
      <c r="R554" s="27"/>
      <c r="S554" s="27"/>
      <c r="T554" s="16"/>
    </row>
    <row r="555" spans="1:20" ht="15.75" customHeight="1" x14ac:dyDescent="0.2">
      <c r="A555" s="27"/>
      <c r="B555" s="28"/>
      <c r="C555" s="29"/>
      <c r="D555" s="27"/>
      <c r="E555" s="29"/>
      <c r="F555" s="29"/>
      <c r="G555" s="29"/>
      <c r="H555" s="29"/>
      <c r="I555" s="30"/>
      <c r="J555" s="31"/>
      <c r="K555" s="32"/>
      <c r="L555" s="33"/>
      <c r="M555" s="33"/>
      <c r="N555" s="31"/>
      <c r="O555" s="16"/>
      <c r="P555" s="26"/>
      <c r="Q555" s="27"/>
      <c r="R555" s="27"/>
      <c r="S555" s="27"/>
      <c r="T555" s="16"/>
    </row>
    <row r="556" spans="1:20" ht="15.75" customHeight="1" x14ac:dyDescent="0.2">
      <c r="A556" s="27"/>
      <c r="B556" s="28" t="s">
        <v>895</v>
      </c>
      <c r="C556" s="29"/>
      <c r="D556" s="27"/>
      <c r="E556" s="29" t="str">
        <f>IF(D556="","",IF((OR(D556=data_validation!A$1,D556=data_validation!A$2,D556=data_validation!A$5,D556=data_validation!A$6,D556=data_validation!A$15,D556=data_validation!A$17)),"Indicate Date","N/A"))</f>
        <v/>
      </c>
      <c r="F556" s="29" t="str">
        <f>IF(D556="","",IF((OR(D556=data_validation!A$1,D556=data_validation!A$2)),"Indicate Date","N/A"))</f>
        <v/>
      </c>
      <c r="G556" s="29" t="str">
        <f t="shared" ref="G556:G557" si="43">IF(D556="","","Indicate Date")</f>
        <v/>
      </c>
      <c r="H556" s="29" t="str">
        <f t="shared" ref="H556:H557" si="44">IF(D556="","","Indicate Date")</f>
        <v/>
      </c>
      <c r="I556" s="30"/>
      <c r="J556" s="31"/>
      <c r="K556" s="32"/>
      <c r="L556" s="33"/>
      <c r="M556" s="33"/>
      <c r="N556" s="31"/>
      <c r="O556" s="16"/>
      <c r="P556" s="26"/>
      <c r="Q556" s="27"/>
      <c r="R556" s="27"/>
      <c r="S556" s="27"/>
      <c r="T556" s="16"/>
    </row>
    <row r="557" spans="1:20" ht="15.75" customHeight="1" x14ac:dyDescent="0.2">
      <c r="A557" s="27"/>
      <c r="B557" s="52" t="s">
        <v>362</v>
      </c>
      <c r="C557" s="29"/>
      <c r="D557" s="27"/>
      <c r="E557" s="29" t="str">
        <f>IF(D557="","",IF((OR(D557=data_validation!A$1,D557=data_validation!A$2,D557=data_validation!A$5,D557=data_validation!A$6,D557=data_validation!A$15,D557=data_validation!A$17)),"Indicate Date","N/A"))</f>
        <v/>
      </c>
      <c r="F557" s="29" t="str">
        <f>IF(D557="","",IF((OR(D557=data_validation!A$1,D557=data_validation!A$2)),"Indicate Date","N/A"))</f>
        <v/>
      </c>
      <c r="G557" s="29" t="str">
        <f t="shared" si="43"/>
        <v/>
      </c>
      <c r="H557" s="29" t="str">
        <f t="shared" si="44"/>
        <v/>
      </c>
      <c r="I557" s="30"/>
      <c r="J557" s="31"/>
      <c r="K557" s="32"/>
      <c r="L557" s="33"/>
      <c r="M557" s="33"/>
      <c r="N557" s="31"/>
      <c r="O557" s="16"/>
      <c r="P557" s="26"/>
      <c r="Q557" s="27"/>
      <c r="R557" s="27"/>
      <c r="S557" s="27"/>
      <c r="T557" s="16"/>
    </row>
    <row r="558" spans="1:20" ht="15.75" customHeight="1" x14ac:dyDescent="0.2">
      <c r="A558" s="27"/>
      <c r="B558" s="46" t="s">
        <v>896</v>
      </c>
      <c r="C558" s="31" t="s">
        <v>362</v>
      </c>
      <c r="D558" s="31" t="s">
        <v>27</v>
      </c>
      <c r="E558" s="36">
        <v>45029</v>
      </c>
      <c r="F558" s="31" t="s">
        <v>28</v>
      </c>
      <c r="G558" s="36">
        <v>45064</v>
      </c>
      <c r="H558" s="36">
        <v>45064</v>
      </c>
      <c r="I558" s="31" t="s">
        <v>29</v>
      </c>
      <c r="J558" s="31" t="s">
        <v>365</v>
      </c>
      <c r="K558" s="37">
        <f t="shared" ref="K558:K577" si="45">SUM(L558:M558)</f>
        <v>86017.5</v>
      </c>
      <c r="L558" s="33">
        <v>86017.5</v>
      </c>
      <c r="M558" s="49"/>
      <c r="N558" s="42" t="s">
        <v>897</v>
      </c>
      <c r="O558" s="16"/>
      <c r="P558" s="26"/>
      <c r="Q558" s="27"/>
      <c r="R558" s="31" t="s">
        <v>420</v>
      </c>
      <c r="S558" s="41">
        <v>44932</v>
      </c>
      <c r="T558" s="16"/>
    </row>
    <row r="559" spans="1:20" ht="15.75" customHeight="1" x14ac:dyDescent="0.2">
      <c r="A559" s="27"/>
      <c r="B559" s="47" t="s">
        <v>898</v>
      </c>
      <c r="C559" s="31" t="s">
        <v>416</v>
      </c>
      <c r="D559" s="31" t="s">
        <v>27</v>
      </c>
      <c r="E559" s="36">
        <v>44928</v>
      </c>
      <c r="F559" s="31" t="s">
        <v>28</v>
      </c>
      <c r="G559" s="36">
        <v>44928</v>
      </c>
      <c r="H559" s="36">
        <v>44928</v>
      </c>
      <c r="I559" s="31" t="s">
        <v>29</v>
      </c>
      <c r="J559" s="31" t="s">
        <v>365</v>
      </c>
      <c r="K559" s="37">
        <f t="shared" si="45"/>
        <v>205000</v>
      </c>
      <c r="L559" s="33">
        <v>205000</v>
      </c>
      <c r="M559" s="49"/>
      <c r="N559" s="42" t="s">
        <v>625</v>
      </c>
      <c r="O559" s="16"/>
      <c r="P559" s="27" t="s">
        <v>899</v>
      </c>
      <c r="Q559" s="27" t="s">
        <v>900</v>
      </c>
      <c r="R559" s="31" t="s">
        <v>420</v>
      </c>
      <c r="S559" s="41">
        <v>44943</v>
      </c>
      <c r="T559" s="16"/>
    </row>
    <row r="560" spans="1:20" ht="15.75" customHeight="1" x14ac:dyDescent="0.2">
      <c r="A560" s="27"/>
      <c r="B560" s="46" t="s">
        <v>901</v>
      </c>
      <c r="C560" s="31" t="s">
        <v>362</v>
      </c>
      <c r="D560" s="31" t="s">
        <v>27</v>
      </c>
      <c r="E560" s="36">
        <v>44928</v>
      </c>
      <c r="F560" s="31" t="s">
        <v>28</v>
      </c>
      <c r="G560" s="36">
        <v>44972</v>
      </c>
      <c r="H560" s="36">
        <v>44972</v>
      </c>
      <c r="I560" s="31" t="s">
        <v>29</v>
      </c>
      <c r="J560" s="31" t="s">
        <v>365</v>
      </c>
      <c r="K560" s="37">
        <f t="shared" si="45"/>
        <v>17250</v>
      </c>
      <c r="L560" s="33">
        <v>17250</v>
      </c>
      <c r="M560" s="49"/>
      <c r="N560" s="42" t="s">
        <v>897</v>
      </c>
      <c r="O560" s="16"/>
      <c r="P560" s="27" t="s">
        <v>899</v>
      </c>
      <c r="Q560" s="27" t="s">
        <v>900</v>
      </c>
      <c r="R560" s="31" t="s">
        <v>420</v>
      </c>
      <c r="S560" s="41">
        <v>44943</v>
      </c>
      <c r="T560" s="16"/>
    </row>
    <row r="561" spans="1:20" ht="15.75" customHeight="1" x14ac:dyDescent="0.2">
      <c r="A561" s="27"/>
      <c r="B561" s="46" t="s">
        <v>902</v>
      </c>
      <c r="C561" s="31" t="s">
        <v>362</v>
      </c>
      <c r="D561" s="31" t="s">
        <v>27</v>
      </c>
      <c r="E561" s="36">
        <v>44972</v>
      </c>
      <c r="F561" s="31" t="s">
        <v>28</v>
      </c>
      <c r="G561" s="36">
        <v>45007</v>
      </c>
      <c r="H561" s="36">
        <v>45007</v>
      </c>
      <c r="I561" s="31" t="s">
        <v>29</v>
      </c>
      <c r="J561" s="31" t="s">
        <v>365</v>
      </c>
      <c r="K561" s="37">
        <f t="shared" si="45"/>
        <v>12225</v>
      </c>
      <c r="L561" s="33">
        <v>12225</v>
      </c>
      <c r="M561" s="49"/>
      <c r="N561" s="42" t="s">
        <v>897</v>
      </c>
      <c r="O561" s="16"/>
      <c r="P561" s="26"/>
      <c r="Q561" s="27"/>
      <c r="R561" s="31" t="s">
        <v>420</v>
      </c>
      <c r="S561" s="41">
        <v>44932</v>
      </c>
      <c r="T561" s="16"/>
    </row>
    <row r="562" spans="1:20" ht="15.75" customHeight="1" x14ac:dyDescent="0.2">
      <c r="A562" s="27"/>
      <c r="B562" s="46" t="s">
        <v>903</v>
      </c>
      <c r="C562" s="31" t="s">
        <v>362</v>
      </c>
      <c r="D562" s="31" t="s">
        <v>27</v>
      </c>
      <c r="E562" s="36">
        <v>45022</v>
      </c>
      <c r="F562" s="31" t="s">
        <v>28</v>
      </c>
      <c r="G562" s="36">
        <v>45063</v>
      </c>
      <c r="H562" s="36">
        <v>45063</v>
      </c>
      <c r="I562" s="31" t="s">
        <v>29</v>
      </c>
      <c r="J562" s="31" t="s">
        <v>365</v>
      </c>
      <c r="K562" s="37">
        <f t="shared" si="45"/>
        <v>77200</v>
      </c>
      <c r="L562" s="33">
        <v>77200</v>
      </c>
      <c r="M562" s="49"/>
      <c r="N562" s="42" t="s">
        <v>904</v>
      </c>
      <c r="O562" s="16"/>
      <c r="P562" s="27" t="s">
        <v>899</v>
      </c>
      <c r="Q562" s="27" t="s">
        <v>900</v>
      </c>
      <c r="R562" s="31" t="s">
        <v>420</v>
      </c>
      <c r="S562" s="41">
        <v>44943</v>
      </c>
      <c r="T562" s="16"/>
    </row>
    <row r="563" spans="1:20" ht="15.75" customHeight="1" x14ac:dyDescent="0.2">
      <c r="A563" s="27"/>
      <c r="B563" s="46" t="s">
        <v>905</v>
      </c>
      <c r="C563" s="31" t="s">
        <v>444</v>
      </c>
      <c r="D563" s="31" t="s">
        <v>27</v>
      </c>
      <c r="E563" s="36">
        <v>44972</v>
      </c>
      <c r="F563" s="31" t="s">
        <v>28</v>
      </c>
      <c r="G563" s="36">
        <v>45007</v>
      </c>
      <c r="H563" s="36">
        <v>45007</v>
      </c>
      <c r="I563" s="31" t="s">
        <v>29</v>
      </c>
      <c r="J563" s="31" t="s">
        <v>365</v>
      </c>
      <c r="K563" s="37">
        <f t="shared" si="45"/>
        <v>99443.77</v>
      </c>
      <c r="L563" s="33">
        <v>99443.77</v>
      </c>
      <c r="M563" s="49"/>
      <c r="N563" s="42" t="s">
        <v>906</v>
      </c>
      <c r="O563" s="16"/>
      <c r="P563" s="26"/>
      <c r="Q563" s="27"/>
      <c r="R563" s="31" t="s">
        <v>420</v>
      </c>
      <c r="S563" s="41">
        <v>44932</v>
      </c>
      <c r="T563" s="16"/>
    </row>
    <row r="564" spans="1:20" ht="15.75" customHeight="1" x14ac:dyDescent="0.2">
      <c r="A564" s="27"/>
      <c r="B564" s="46" t="s">
        <v>907</v>
      </c>
      <c r="C564" s="31" t="s">
        <v>501</v>
      </c>
      <c r="D564" s="31" t="s">
        <v>27</v>
      </c>
      <c r="E564" s="36">
        <v>45007</v>
      </c>
      <c r="F564" s="31" t="s">
        <v>28</v>
      </c>
      <c r="G564" s="36">
        <v>45007</v>
      </c>
      <c r="H564" s="36">
        <v>45007</v>
      </c>
      <c r="I564" s="31" t="s">
        <v>29</v>
      </c>
      <c r="J564" s="31" t="s">
        <v>365</v>
      </c>
      <c r="K564" s="37">
        <f t="shared" si="45"/>
        <v>80000</v>
      </c>
      <c r="L564" s="33">
        <v>80000</v>
      </c>
      <c r="M564" s="49"/>
      <c r="N564" s="42" t="s">
        <v>908</v>
      </c>
      <c r="O564" s="16"/>
      <c r="P564" s="27" t="s">
        <v>899</v>
      </c>
      <c r="Q564" s="27" t="s">
        <v>900</v>
      </c>
      <c r="R564" s="31" t="s">
        <v>420</v>
      </c>
      <c r="S564" s="41">
        <v>44943</v>
      </c>
      <c r="T564" s="16"/>
    </row>
    <row r="565" spans="1:20" ht="15.75" customHeight="1" x14ac:dyDescent="0.2">
      <c r="A565" s="27"/>
      <c r="B565" s="46" t="s">
        <v>909</v>
      </c>
      <c r="C565" s="31" t="s">
        <v>444</v>
      </c>
      <c r="D565" s="31" t="s">
        <v>27</v>
      </c>
      <c r="E565" s="36">
        <v>45007</v>
      </c>
      <c r="F565" s="31" t="s">
        <v>28</v>
      </c>
      <c r="G565" s="36">
        <v>45007</v>
      </c>
      <c r="H565" s="36">
        <v>45007</v>
      </c>
      <c r="I565" s="31" t="s">
        <v>29</v>
      </c>
      <c r="J565" s="31" t="s">
        <v>365</v>
      </c>
      <c r="K565" s="37">
        <f t="shared" si="45"/>
        <v>29500</v>
      </c>
      <c r="L565" s="33">
        <v>29500</v>
      </c>
      <c r="M565" s="49"/>
      <c r="N565" s="42" t="s">
        <v>910</v>
      </c>
      <c r="O565" s="16"/>
      <c r="P565" s="27" t="s">
        <v>899</v>
      </c>
      <c r="Q565" s="27" t="s">
        <v>900</v>
      </c>
      <c r="R565" s="31" t="s">
        <v>420</v>
      </c>
      <c r="S565" s="41">
        <v>44943</v>
      </c>
      <c r="T565" s="16"/>
    </row>
    <row r="566" spans="1:20" ht="15.75" customHeight="1" x14ac:dyDescent="0.2">
      <c r="A566" s="27"/>
      <c r="B566" s="46" t="s">
        <v>911</v>
      </c>
      <c r="C566" s="31" t="s">
        <v>501</v>
      </c>
      <c r="D566" s="31" t="s">
        <v>27</v>
      </c>
      <c r="E566" s="36">
        <v>45007</v>
      </c>
      <c r="F566" s="31" t="s">
        <v>28</v>
      </c>
      <c r="G566" s="36">
        <v>45030</v>
      </c>
      <c r="H566" s="36">
        <v>45030</v>
      </c>
      <c r="I566" s="31" t="s">
        <v>29</v>
      </c>
      <c r="J566" s="31" t="s">
        <v>365</v>
      </c>
      <c r="K566" s="37">
        <f t="shared" si="45"/>
        <v>428857.43</v>
      </c>
      <c r="L566" s="33">
        <v>428857.43</v>
      </c>
      <c r="M566" s="49"/>
      <c r="N566" s="42" t="s">
        <v>912</v>
      </c>
      <c r="O566" s="16"/>
      <c r="P566" s="26"/>
      <c r="Q566" s="27"/>
      <c r="R566" s="31" t="s">
        <v>420</v>
      </c>
      <c r="S566" s="41">
        <v>44932</v>
      </c>
      <c r="T566" s="16"/>
    </row>
    <row r="567" spans="1:20" ht="15.75" customHeight="1" x14ac:dyDescent="0.2">
      <c r="A567" s="27"/>
      <c r="B567" s="46" t="s">
        <v>913</v>
      </c>
      <c r="C567" s="31" t="s">
        <v>914</v>
      </c>
      <c r="D567" s="31" t="s">
        <v>27</v>
      </c>
      <c r="E567" s="36">
        <v>45007</v>
      </c>
      <c r="F567" s="31" t="s">
        <v>28</v>
      </c>
      <c r="G567" s="36">
        <v>45030</v>
      </c>
      <c r="H567" s="36">
        <v>45030</v>
      </c>
      <c r="I567" s="31" t="s">
        <v>29</v>
      </c>
      <c r="J567" s="31" t="s">
        <v>365</v>
      </c>
      <c r="K567" s="37">
        <f t="shared" si="45"/>
        <v>93518</v>
      </c>
      <c r="L567" s="33">
        <v>93518</v>
      </c>
      <c r="M567" s="49"/>
      <c r="N567" s="42" t="s">
        <v>490</v>
      </c>
      <c r="O567" s="16"/>
      <c r="P567" s="26"/>
      <c r="Q567" s="27"/>
      <c r="R567" s="31" t="s">
        <v>420</v>
      </c>
      <c r="S567" s="41">
        <v>44932</v>
      </c>
      <c r="T567" s="16"/>
    </row>
    <row r="568" spans="1:20" ht="15.75" customHeight="1" x14ac:dyDescent="0.2">
      <c r="A568" s="27"/>
      <c r="B568" s="46" t="s">
        <v>915</v>
      </c>
      <c r="C568" s="31" t="s">
        <v>362</v>
      </c>
      <c r="D568" s="31" t="s">
        <v>27</v>
      </c>
      <c r="E568" s="36">
        <v>45008</v>
      </c>
      <c r="F568" s="31" t="s">
        <v>28</v>
      </c>
      <c r="G568" s="36">
        <v>45030</v>
      </c>
      <c r="H568" s="36">
        <v>45030</v>
      </c>
      <c r="I568" s="31" t="s">
        <v>29</v>
      </c>
      <c r="J568" s="31" t="s">
        <v>365</v>
      </c>
      <c r="K568" s="37">
        <f t="shared" si="45"/>
        <v>6200</v>
      </c>
      <c r="L568" s="33">
        <v>6200</v>
      </c>
      <c r="M568" s="49"/>
      <c r="N568" s="42" t="s">
        <v>635</v>
      </c>
      <c r="O568" s="16"/>
      <c r="P568" s="27" t="s">
        <v>899</v>
      </c>
      <c r="Q568" s="27" t="s">
        <v>900</v>
      </c>
      <c r="R568" s="31" t="s">
        <v>420</v>
      </c>
      <c r="S568" s="41">
        <v>44943</v>
      </c>
      <c r="T568" s="16"/>
    </row>
    <row r="569" spans="1:20" ht="15.75" customHeight="1" x14ac:dyDescent="0.2">
      <c r="A569" s="27"/>
      <c r="B569" s="46" t="s">
        <v>916</v>
      </c>
      <c r="C569" s="31" t="s">
        <v>444</v>
      </c>
      <c r="D569" s="31" t="s">
        <v>27</v>
      </c>
      <c r="E569" s="36">
        <v>45030</v>
      </c>
      <c r="F569" s="31" t="s">
        <v>28</v>
      </c>
      <c r="G569" s="36">
        <v>45056</v>
      </c>
      <c r="H569" s="36">
        <v>45056</v>
      </c>
      <c r="I569" s="31" t="s">
        <v>29</v>
      </c>
      <c r="J569" s="31" t="s">
        <v>365</v>
      </c>
      <c r="K569" s="37">
        <f t="shared" si="45"/>
        <v>102738.86</v>
      </c>
      <c r="L569" s="33">
        <v>102738.86</v>
      </c>
      <c r="M569" s="49"/>
      <c r="N569" s="42" t="s">
        <v>906</v>
      </c>
      <c r="O569" s="16"/>
      <c r="P569" s="27" t="s">
        <v>899</v>
      </c>
      <c r="Q569" s="27" t="s">
        <v>900</v>
      </c>
      <c r="R569" s="31" t="s">
        <v>420</v>
      </c>
      <c r="S569" s="41">
        <v>44943</v>
      </c>
      <c r="T569" s="16"/>
    </row>
    <row r="570" spans="1:20" ht="15.75" customHeight="1" x14ac:dyDescent="0.2">
      <c r="A570" s="27"/>
      <c r="B570" s="46" t="s">
        <v>917</v>
      </c>
      <c r="C570" s="31" t="s">
        <v>416</v>
      </c>
      <c r="D570" s="31" t="s">
        <v>27</v>
      </c>
      <c r="E570" s="36">
        <v>45022</v>
      </c>
      <c r="F570" s="31" t="s">
        <v>28</v>
      </c>
      <c r="G570" s="36">
        <v>45063</v>
      </c>
      <c r="H570" s="36">
        <v>45063</v>
      </c>
      <c r="I570" s="31" t="s">
        <v>29</v>
      </c>
      <c r="J570" s="31" t="s">
        <v>365</v>
      </c>
      <c r="K570" s="37">
        <f t="shared" si="45"/>
        <v>100000</v>
      </c>
      <c r="L570" s="33">
        <v>100000</v>
      </c>
      <c r="M570" s="49"/>
      <c r="N570" s="42" t="s">
        <v>918</v>
      </c>
      <c r="O570" s="16"/>
      <c r="P570" s="27" t="s">
        <v>899</v>
      </c>
      <c r="Q570" s="27" t="s">
        <v>900</v>
      </c>
      <c r="R570" s="31" t="s">
        <v>420</v>
      </c>
      <c r="S570" s="41">
        <v>44943</v>
      </c>
      <c r="T570" s="16"/>
    </row>
    <row r="571" spans="1:20" ht="15.75" customHeight="1" x14ac:dyDescent="0.2">
      <c r="A571" s="27"/>
      <c r="B571" s="47" t="s">
        <v>919</v>
      </c>
      <c r="C571" s="31" t="s">
        <v>501</v>
      </c>
      <c r="D571" s="31" t="s">
        <v>27</v>
      </c>
      <c r="E571" s="36">
        <v>45022</v>
      </c>
      <c r="F571" s="31" t="s">
        <v>28</v>
      </c>
      <c r="G571" s="36">
        <v>45063</v>
      </c>
      <c r="H571" s="36">
        <v>45063</v>
      </c>
      <c r="I571" s="31" t="s">
        <v>29</v>
      </c>
      <c r="J571" s="31" t="s">
        <v>365</v>
      </c>
      <c r="K571" s="37">
        <f t="shared" si="45"/>
        <v>6000</v>
      </c>
      <c r="L571" s="33">
        <v>6000</v>
      </c>
      <c r="M571" s="49"/>
      <c r="N571" s="42" t="s">
        <v>920</v>
      </c>
      <c r="O571" s="16"/>
      <c r="P571" s="27" t="s">
        <v>899</v>
      </c>
      <c r="Q571" s="27" t="s">
        <v>900</v>
      </c>
      <c r="R571" s="31" t="s">
        <v>420</v>
      </c>
      <c r="S571" s="41">
        <v>44943</v>
      </c>
      <c r="T571" s="16"/>
    </row>
    <row r="572" spans="1:20" ht="57.75" customHeight="1" x14ac:dyDescent="0.2">
      <c r="A572" s="27"/>
      <c r="B572" s="46" t="s">
        <v>921</v>
      </c>
      <c r="C572" s="31" t="s">
        <v>444</v>
      </c>
      <c r="D572" s="31" t="s">
        <v>27</v>
      </c>
      <c r="E572" s="36">
        <v>45118</v>
      </c>
      <c r="F572" s="31" t="s">
        <v>28</v>
      </c>
      <c r="G572" s="36">
        <v>45147</v>
      </c>
      <c r="H572" s="36">
        <v>45147</v>
      </c>
      <c r="I572" s="31" t="s">
        <v>29</v>
      </c>
      <c r="J572" s="31" t="s">
        <v>365</v>
      </c>
      <c r="K572" s="37">
        <f t="shared" si="45"/>
        <v>82760</v>
      </c>
      <c r="L572" s="33">
        <v>82760</v>
      </c>
      <c r="M572" s="49"/>
      <c r="N572" s="42" t="s">
        <v>482</v>
      </c>
      <c r="O572" s="16"/>
      <c r="P572" s="27" t="s">
        <v>899</v>
      </c>
      <c r="Q572" s="27" t="s">
        <v>900</v>
      </c>
      <c r="R572" s="31" t="s">
        <v>420</v>
      </c>
      <c r="S572" s="41">
        <v>44943</v>
      </c>
      <c r="T572" s="16"/>
    </row>
    <row r="573" spans="1:20" ht="72" customHeight="1" x14ac:dyDescent="0.2">
      <c r="A573" s="27"/>
      <c r="B573" s="47" t="s">
        <v>922</v>
      </c>
      <c r="C573" s="31" t="s">
        <v>416</v>
      </c>
      <c r="D573" s="31" t="s">
        <v>27</v>
      </c>
      <c r="E573" s="36">
        <v>45119</v>
      </c>
      <c r="F573" s="31" t="s">
        <v>28</v>
      </c>
      <c r="G573" s="36">
        <v>45118</v>
      </c>
      <c r="H573" s="36">
        <v>45118</v>
      </c>
      <c r="I573" s="31" t="s">
        <v>29</v>
      </c>
      <c r="J573" s="31" t="s">
        <v>365</v>
      </c>
      <c r="K573" s="37">
        <f t="shared" si="45"/>
        <v>3100</v>
      </c>
      <c r="L573" s="33">
        <v>3100</v>
      </c>
      <c r="M573" s="49"/>
      <c r="N573" s="42" t="s">
        <v>625</v>
      </c>
      <c r="O573" s="16"/>
      <c r="P573" s="27" t="s">
        <v>899</v>
      </c>
      <c r="Q573" s="27" t="s">
        <v>900</v>
      </c>
      <c r="R573" s="31" t="s">
        <v>420</v>
      </c>
      <c r="S573" s="41">
        <v>44943</v>
      </c>
      <c r="T573" s="16"/>
    </row>
    <row r="574" spans="1:20" ht="54" customHeight="1" x14ac:dyDescent="0.2">
      <c r="A574" s="27"/>
      <c r="B574" s="47" t="s">
        <v>923</v>
      </c>
      <c r="C574" s="31" t="s">
        <v>416</v>
      </c>
      <c r="D574" s="31" t="s">
        <v>27</v>
      </c>
      <c r="E574" s="36">
        <v>45120</v>
      </c>
      <c r="F574" s="31" t="s">
        <v>28</v>
      </c>
      <c r="G574" s="36">
        <v>45118</v>
      </c>
      <c r="H574" s="36">
        <v>45118</v>
      </c>
      <c r="I574" s="31" t="s">
        <v>29</v>
      </c>
      <c r="J574" s="31" t="s">
        <v>365</v>
      </c>
      <c r="K574" s="37">
        <f t="shared" si="45"/>
        <v>27200</v>
      </c>
      <c r="L574" s="33">
        <v>27200</v>
      </c>
      <c r="M574" s="49"/>
      <c r="N574" s="42" t="s">
        <v>625</v>
      </c>
      <c r="O574" s="16"/>
      <c r="P574" s="27" t="s">
        <v>899</v>
      </c>
      <c r="Q574" s="27" t="s">
        <v>900</v>
      </c>
      <c r="R574" s="31" t="s">
        <v>420</v>
      </c>
      <c r="S574" s="41">
        <v>44943</v>
      </c>
      <c r="T574" s="16"/>
    </row>
    <row r="575" spans="1:20" ht="52.5" customHeight="1" x14ac:dyDescent="0.2">
      <c r="A575" s="27"/>
      <c r="B575" s="47" t="s">
        <v>924</v>
      </c>
      <c r="C575" s="31" t="s">
        <v>362</v>
      </c>
      <c r="D575" s="31" t="s">
        <v>27</v>
      </c>
      <c r="E575" s="36">
        <v>45154</v>
      </c>
      <c r="F575" s="31" t="s">
        <v>28</v>
      </c>
      <c r="G575" s="36">
        <v>45176</v>
      </c>
      <c r="H575" s="36">
        <v>45176</v>
      </c>
      <c r="I575" s="31" t="s">
        <v>29</v>
      </c>
      <c r="J575" s="31" t="s">
        <v>365</v>
      </c>
      <c r="K575" s="37">
        <f t="shared" si="45"/>
        <v>19757.5</v>
      </c>
      <c r="L575" s="33">
        <v>19757.5</v>
      </c>
      <c r="M575" s="49"/>
      <c r="N575" s="42" t="s">
        <v>925</v>
      </c>
      <c r="O575" s="16"/>
      <c r="P575" s="27" t="s">
        <v>899</v>
      </c>
      <c r="Q575" s="27" t="s">
        <v>900</v>
      </c>
      <c r="R575" s="31" t="s">
        <v>420</v>
      </c>
      <c r="S575" s="41">
        <v>44943</v>
      </c>
      <c r="T575" s="16"/>
    </row>
    <row r="576" spans="1:20" ht="15.75" customHeight="1" x14ac:dyDescent="0.2">
      <c r="A576" s="27"/>
      <c r="B576" s="46" t="s">
        <v>926</v>
      </c>
      <c r="C576" s="31" t="s">
        <v>501</v>
      </c>
      <c r="D576" s="31" t="s">
        <v>27</v>
      </c>
      <c r="E576" s="36">
        <v>45154</v>
      </c>
      <c r="F576" s="31" t="s">
        <v>28</v>
      </c>
      <c r="G576" s="36">
        <v>45176</v>
      </c>
      <c r="H576" s="36">
        <v>45176</v>
      </c>
      <c r="I576" s="31" t="s">
        <v>29</v>
      </c>
      <c r="J576" s="31" t="s">
        <v>365</v>
      </c>
      <c r="K576" s="37">
        <f t="shared" si="45"/>
        <v>108000</v>
      </c>
      <c r="L576" s="33">
        <v>108000</v>
      </c>
      <c r="M576" s="49"/>
      <c r="N576" s="42" t="s">
        <v>908</v>
      </c>
      <c r="O576" s="16"/>
      <c r="P576" s="27" t="s">
        <v>899</v>
      </c>
      <c r="Q576" s="27" t="s">
        <v>900</v>
      </c>
      <c r="R576" s="31" t="s">
        <v>420</v>
      </c>
      <c r="S576" s="41">
        <v>44943</v>
      </c>
      <c r="T576" s="16"/>
    </row>
    <row r="577" spans="1:20" ht="15.75" customHeight="1" x14ac:dyDescent="0.2">
      <c r="A577" s="27"/>
      <c r="B577" s="46" t="s">
        <v>927</v>
      </c>
      <c r="C577" s="31" t="s">
        <v>501</v>
      </c>
      <c r="D577" s="31" t="s">
        <v>27</v>
      </c>
      <c r="E577" s="36">
        <v>45154</v>
      </c>
      <c r="F577" s="31" t="s">
        <v>28</v>
      </c>
      <c r="G577" s="36">
        <v>45176</v>
      </c>
      <c r="H577" s="36">
        <v>45176</v>
      </c>
      <c r="I577" s="31" t="s">
        <v>29</v>
      </c>
      <c r="J577" s="31" t="s">
        <v>365</v>
      </c>
      <c r="K577" s="37">
        <f t="shared" si="45"/>
        <v>21600</v>
      </c>
      <c r="L577" s="33">
        <v>21600</v>
      </c>
      <c r="M577" s="49"/>
      <c r="N577" s="42" t="s">
        <v>928</v>
      </c>
      <c r="O577" s="16"/>
      <c r="P577" s="27" t="s">
        <v>899</v>
      </c>
      <c r="Q577" s="27" t="s">
        <v>900</v>
      </c>
      <c r="R577" s="31" t="s">
        <v>420</v>
      </c>
      <c r="S577" s="41">
        <v>44943</v>
      </c>
      <c r="T577" s="16"/>
    </row>
    <row r="578" spans="1:20" ht="15.75" customHeight="1" x14ac:dyDescent="0.2">
      <c r="A578" s="27"/>
      <c r="B578" s="117"/>
      <c r="C578" s="56"/>
      <c r="D578" s="56"/>
      <c r="E578" s="56"/>
      <c r="F578" s="56"/>
      <c r="G578" s="57"/>
      <c r="H578" s="57"/>
      <c r="I578" s="56"/>
      <c r="J578" s="56"/>
      <c r="K578" s="58"/>
      <c r="L578" s="58"/>
      <c r="M578" s="58"/>
      <c r="N578" s="59"/>
      <c r="O578" s="8"/>
      <c r="P578" s="61"/>
      <c r="Q578" s="62"/>
      <c r="R578" s="62"/>
      <c r="S578" s="62"/>
      <c r="T578" s="8"/>
    </row>
    <row r="579" spans="1:20" ht="15.75" customHeight="1" x14ac:dyDescent="0.2">
      <c r="A579" s="27"/>
      <c r="B579" s="52" t="s">
        <v>929</v>
      </c>
      <c r="C579" s="29"/>
      <c r="D579" s="27"/>
      <c r="E579" s="29" t="str">
        <f>IF(D579="","",IF((OR(D579=data_validation!A$1,D579=data_validation!A$2,D579=data_validation!A$5,D579=data_validation!A$6,D579=data_validation!A$15,D579=data_validation!A$17)),"Indicate Date","N/A"))</f>
        <v/>
      </c>
      <c r="F579" s="29" t="str">
        <f>IF(D579="","",IF((OR(D579=data_validation!A$1,D579=data_validation!A$2)),"Indicate Date","N/A"))</f>
        <v/>
      </c>
      <c r="G579" s="29" t="str">
        <f>IF(D579="","","Indicate Date")</f>
        <v/>
      </c>
      <c r="H579" s="29" t="str">
        <f>IF(D579="","","Indicate Date")</f>
        <v/>
      </c>
      <c r="I579" s="30"/>
      <c r="J579" s="31"/>
      <c r="K579" s="32"/>
      <c r="L579" s="33"/>
      <c r="M579" s="33"/>
      <c r="N579" s="31"/>
      <c r="O579" s="16"/>
      <c r="P579" s="26"/>
      <c r="Q579" s="27"/>
      <c r="R579" s="27"/>
      <c r="S579" s="27"/>
      <c r="T579" s="16"/>
    </row>
    <row r="580" spans="1:20" ht="15.75" customHeight="1" x14ac:dyDescent="0.2">
      <c r="A580" s="27"/>
      <c r="B580" s="47" t="s">
        <v>930</v>
      </c>
      <c r="C580" s="31" t="s">
        <v>578</v>
      </c>
      <c r="D580" s="31" t="s">
        <v>27</v>
      </c>
      <c r="E580" s="36">
        <v>44972</v>
      </c>
      <c r="F580" s="31" t="s">
        <v>28</v>
      </c>
      <c r="G580" s="36">
        <v>44972</v>
      </c>
      <c r="H580" s="36">
        <v>44972</v>
      </c>
      <c r="I580" s="31" t="s">
        <v>29</v>
      </c>
      <c r="J580" s="31" t="s">
        <v>931</v>
      </c>
      <c r="K580" s="37">
        <f t="shared" ref="K580:K582" si="46">SUM(L580:M580)</f>
        <v>30500</v>
      </c>
      <c r="L580" s="33">
        <v>30500</v>
      </c>
      <c r="M580" s="49"/>
      <c r="N580" s="42" t="s">
        <v>932</v>
      </c>
      <c r="O580" s="16"/>
      <c r="P580" s="26"/>
      <c r="Q580" s="27"/>
      <c r="R580" s="31" t="s">
        <v>933</v>
      </c>
      <c r="S580" s="41">
        <v>44951</v>
      </c>
      <c r="T580" s="16"/>
    </row>
    <row r="581" spans="1:20" ht="15.75" customHeight="1" x14ac:dyDescent="0.2">
      <c r="A581" s="27"/>
      <c r="B581" s="46" t="s">
        <v>934</v>
      </c>
      <c r="C581" s="31" t="s">
        <v>578</v>
      </c>
      <c r="D581" s="31" t="s">
        <v>27</v>
      </c>
      <c r="E581" s="36">
        <v>44972</v>
      </c>
      <c r="F581" s="31" t="s">
        <v>28</v>
      </c>
      <c r="G581" s="36">
        <v>44972</v>
      </c>
      <c r="H581" s="36">
        <v>44972</v>
      </c>
      <c r="I581" s="31" t="s">
        <v>29</v>
      </c>
      <c r="J581" s="31" t="s">
        <v>931</v>
      </c>
      <c r="K581" s="37">
        <f t="shared" si="46"/>
        <v>243360</v>
      </c>
      <c r="L581" s="33">
        <v>243360</v>
      </c>
      <c r="M581" s="49"/>
      <c r="N581" s="42" t="s">
        <v>932</v>
      </c>
      <c r="O581" s="16"/>
      <c r="P581" s="26"/>
      <c r="Q581" s="27"/>
      <c r="R581" s="31" t="s">
        <v>933</v>
      </c>
      <c r="S581" s="41">
        <v>44951</v>
      </c>
      <c r="T581" s="16"/>
    </row>
    <row r="582" spans="1:20" ht="15.75" customHeight="1" x14ac:dyDescent="0.2">
      <c r="A582" s="27"/>
      <c r="B582" s="47" t="s">
        <v>935</v>
      </c>
      <c r="C582" s="31" t="s">
        <v>578</v>
      </c>
      <c r="D582" s="31" t="s">
        <v>27</v>
      </c>
      <c r="E582" s="36">
        <v>45033</v>
      </c>
      <c r="F582" s="31" t="s">
        <v>28</v>
      </c>
      <c r="G582" s="36">
        <v>45063</v>
      </c>
      <c r="H582" s="36">
        <v>45063</v>
      </c>
      <c r="I582" s="31" t="s">
        <v>29</v>
      </c>
      <c r="J582" s="31" t="s">
        <v>931</v>
      </c>
      <c r="K582" s="37">
        <f t="shared" si="46"/>
        <v>7500</v>
      </c>
      <c r="L582" s="33">
        <v>7500</v>
      </c>
      <c r="M582" s="49"/>
      <c r="N582" s="42" t="s">
        <v>936</v>
      </c>
      <c r="O582" s="16"/>
      <c r="P582" s="26"/>
      <c r="Q582" s="27"/>
      <c r="R582" s="31" t="s">
        <v>933</v>
      </c>
      <c r="S582" s="41">
        <v>44951</v>
      </c>
      <c r="T582" s="16"/>
    </row>
    <row r="583" spans="1:20" ht="15.75" customHeight="1" x14ac:dyDescent="0.2">
      <c r="A583" s="27"/>
      <c r="B583" s="44"/>
      <c r="C583" s="29"/>
      <c r="D583" s="27"/>
      <c r="E583" s="29"/>
      <c r="F583" s="29"/>
      <c r="G583" s="29"/>
      <c r="H583" s="29"/>
      <c r="I583" s="27"/>
      <c r="J583" s="31"/>
      <c r="K583" s="32"/>
      <c r="L583" s="33"/>
      <c r="M583" s="33"/>
      <c r="N583" s="31"/>
      <c r="O583" s="16"/>
      <c r="P583" s="26"/>
      <c r="Q583" s="27"/>
      <c r="R583" s="27"/>
      <c r="S583" s="27"/>
      <c r="T583" s="16"/>
    </row>
    <row r="584" spans="1:20" ht="15.75" customHeight="1" x14ac:dyDescent="0.2">
      <c r="A584" s="27"/>
      <c r="B584" s="44"/>
      <c r="C584" s="29"/>
      <c r="D584" s="27"/>
      <c r="E584" s="29"/>
      <c r="F584" s="29"/>
      <c r="G584" s="29"/>
      <c r="H584" s="29"/>
      <c r="I584" s="27"/>
      <c r="J584" s="31"/>
      <c r="K584" s="32"/>
      <c r="L584" s="33"/>
      <c r="M584" s="33"/>
      <c r="N584" s="31"/>
      <c r="O584" s="16"/>
      <c r="P584" s="26"/>
      <c r="Q584" s="27"/>
      <c r="R584" s="27"/>
      <c r="S584" s="27"/>
      <c r="T584" s="16"/>
    </row>
    <row r="585" spans="1:20" ht="15.75" customHeight="1" x14ac:dyDescent="0.2">
      <c r="A585" s="27"/>
      <c r="B585" s="44" t="s">
        <v>568</v>
      </c>
      <c r="C585" s="29"/>
      <c r="D585" s="27"/>
      <c r="E585" s="29" t="str">
        <f>IF(D585="","",IF((OR(D585=data_validation!A$1,D585=data_validation!A$2,D585=data_validation!A$5,D585=data_validation!A$6,D585=data_validation!A$15,D585=data_validation!A$17)),"Indicate Date","N/A"))</f>
        <v/>
      </c>
      <c r="F585" s="29" t="str">
        <f>IF(D585="","",IF((OR(D585=data_validation!A$1,D585=data_validation!A$2)),"Indicate Date","N/A"))</f>
        <v/>
      </c>
      <c r="G585" s="29" t="str">
        <f>IF(D585="","","Indicate Date")</f>
        <v/>
      </c>
      <c r="H585" s="29" t="str">
        <f>IF(D585="","","Indicate Date")</f>
        <v/>
      </c>
      <c r="I585" s="30"/>
      <c r="J585" s="31"/>
      <c r="K585" s="32"/>
      <c r="L585" s="33"/>
      <c r="M585" s="33"/>
      <c r="N585" s="31"/>
      <c r="O585" s="16"/>
      <c r="P585" s="26"/>
      <c r="Q585" s="27"/>
      <c r="R585" s="27"/>
      <c r="S585" s="27"/>
      <c r="T585" s="16"/>
    </row>
    <row r="586" spans="1:20" ht="15.75" customHeight="1" x14ac:dyDescent="0.2">
      <c r="A586" s="27"/>
      <c r="B586" s="46" t="s">
        <v>937</v>
      </c>
      <c r="C586" s="31" t="s">
        <v>117</v>
      </c>
      <c r="D586" s="31" t="s">
        <v>27</v>
      </c>
      <c r="E586" s="36">
        <v>44928</v>
      </c>
      <c r="F586" s="31" t="s">
        <v>28</v>
      </c>
      <c r="G586" s="36">
        <v>44964</v>
      </c>
      <c r="H586" s="36">
        <v>44964</v>
      </c>
      <c r="I586" s="31" t="s">
        <v>29</v>
      </c>
      <c r="J586" s="31" t="s">
        <v>119</v>
      </c>
      <c r="K586" s="37">
        <f t="shared" ref="K586:K600" si="47">SUM(L586:M586)</f>
        <v>50090</v>
      </c>
      <c r="L586" s="33">
        <v>50090</v>
      </c>
      <c r="M586" s="33"/>
      <c r="N586" s="42" t="s">
        <v>938</v>
      </c>
      <c r="O586" s="16"/>
      <c r="P586" s="26"/>
      <c r="Q586" s="27"/>
      <c r="R586" s="31"/>
      <c r="S586" s="41">
        <v>44932</v>
      </c>
      <c r="T586" s="16"/>
    </row>
    <row r="587" spans="1:20" ht="15.75" customHeight="1" x14ac:dyDescent="0.2">
      <c r="A587" s="27"/>
      <c r="B587" s="46" t="s">
        <v>939</v>
      </c>
      <c r="C587" s="31" t="s">
        <v>117</v>
      </c>
      <c r="D587" s="31" t="s">
        <v>27</v>
      </c>
      <c r="E587" s="36">
        <v>44964</v>
      </c>
      <c r="F587" s="31" t="s">
        <v>28</v>
      </c>
      <c r="G587" s="36">
        <v>45001</v>
      </c>
      <c r="H587" s="36">
        <v>45001</v>
      </c>
      <c r="I587" s="31" t="s">
        <v>29</v>
      </c>
      <c r="J587" s="31" t="s">
        <v>119</v>
      </c>
      <c r="K587" s="37">
        <f t="shared" si="47"/>
        <v>507000</v>
      </c>
      <c r="L587" s="33">
        <v>507000</v>
      </c>
      <c r="M587" s="33"/>
      <c r="N587" s="42" t="s">
        <v>938</v>
      </c>
      <c r="O587" s="16"/>
      <c r="P587" s="26"/>
      <c r="Q587" s="27"/>
      <c r="R587" s="31"/>
      <c r="S587" s="41">
        <v>44932</v>
      </c>
      <c r="T587" s="16"/>
    </row>
    <row r="588" spans="1:20" ht="15.75" customHeight="1" x14ac:dyDescent="0.2">
      <c r="A588" s="27"/>
      <c r="B588" s="46" t="s">
        <v>940</v>
      </c>
      <c r="C588" s="31" t="s">
        <v>941</v>
      </c>
      <c r="D588" s="31" t="s">
        <v>27</v>
      </c>
      <c r="E588" s="36">
        <v>44928</v>
      </c>
      <c r="F588" s="31" t="s">
        <v>28</v>
      </c>
      <c r="G588" s="36">
        <v>44964</v>
      </c>
      <c r="H588" s="36">
        <v>44964</v>
      </c>
      <c r="I588" s="31" t="s">
        <v>29</v>
      </c>
      <c r="J588" s="31" t="s">
        <v>119</v>
      </c>
      <c r="K588" s="37">
        <f t="shared" si="47"/>
        <v>165610</v>
      </c>
      <c r="L588" s="33">
        <v>165610</v>
      </c>
      <c r="M588" s="33"/>
      <c r="N588" s="42" t="s">
        <v>761</v>
      </c>
      <c r="O588" s="16"/>
      <c r="P588" s="26"/>
      <c r="Q588" s="27"/>
      <c r="R588" s="31"/>
      <c r="S588" s="41">
        <v>44932</v>
      </c>
      <c r="T588" s="16"/>
    </row>
    <row r="589" spans="1:20" ht="15.75" customHeight="1" x14ac:dyDescent="0.2">
      <c r="A589" s="27"/>
      <c r="B589" s="46" t="s">
        <v>942</v>
      </c>
      <c r="C589" s="31" t="s">
        <v>941</v>
      </c>
      <c r="D589" s="31" t="s">
        <v>27</v>
      </c>
      <c r="E589" s="36">
        <v>44928</v>
      </c>
      <c r="F589" s="31" t="s">
        <v>28</v>
      </c>
      <c r="G589" s="36">
        <v>44964</v>
      </c>
      <c r="H589" s="36">
        <v>44964</v>
      </c>
      <c r="I589" s="31" t="s">
        <v>29</v>
      </c>
      <c r="J589" s="31" t="s">
        <v>119</v>
      </c>
      <c r="K589" s="37">
        <f t="shared" si="47"/>
        <v>87405</v>
      </c>
      <c r="L589" s="33">
        <v>87405</v>
      </c>
      <c r="M589" s="33"/>
      <c r="N589" s="42" t="s">
        <v>761</v>
      </c>
      <c r="O589" s="16"/>
      <c r="P589" s="26"/>
      <c r="Q589" s="27"/>
      <c r="R589" s="31"/>
      <c r="S589" s="41">
        <v>44932</v>
      </c>
      <c r="T589" s="16"/>
    </row>
    <row r="590" spans="1:20" ht="15.75" customHeight="1" x14ac:dyDescent="0.2">
      <c r="A590" s="27"/>
      <c r="B590" s="47" t="s">
        <v>943</v>
      </c>
      <c r="C590" s="31" t="s">
        <v>138</v>
      </c>
      <c r="D590" s="31" t="s">
        <v>27</v>
      </c>
      <c r="E590" s="36">
        <v>44929</v>
      </c>
      <c r="F590" s="31" t="s">
        <v>28</v>
      </c>
      <c r="G590" s="36">
        <v>44964</v>
      </c>
      <c r="H590" s="36">
        <v>44964</v>
      </c>
      <c r="I590" s="31" t="s">
        <v>29</v>
      </c>
      <c r="J590" s="31" t="s">
        <v>119</v>
      </c>
      <c r="K590" s="37">
        <f t="shared" si="47"/>
        <v>40100</v>
      </c>
      <c r="L590" s="33">
        <v>40100</v>
      </c>
      <c r="M590" s="33"/>
      <c r="N590" s="42" t="s">
        <v>944</v>
      </c>
      <c r="O590" s="16"/>
      <c r="P590" s="26"/>
      <c r="Q590" s="27"/>
      <c r="R590" s="31" t="s">
        <v>136</v>
      </c>
      <c r="S590" s="41">
        <v>44957</v>
      </c>
      <c r="T590" s="16"/>
    </row>
    <row r="591" spans="1:20" ht="15.75" customHeight="1" x14ac:dyDescent="0.2">
      <c r="A591" s="27"/>
      <c r="B591" s="46" t="s">
        <v>945</v>
      </c>
      <c r="C591" s="31" t="s">
        <v>138</v>
      </c>
      <c r="D591" s="31" t="s">
        <v>27</v>
      </c>
      <c r="E591" s="36">
        <v>44964</v>
      </c>
      <c r="F591" s="31" t="s">
        <v>28</v>
      </c>
      <c r="G591" s="36">
        <v>44993</v>
      </c>
      <c r="H591" s="36">
        <v>44993</v>
      </c>
      <c r="I591" s="31" t="s">
        <v>29</v>
      </c>
      <c r="J591" s="31" t="s">
        <v>119</v>
      </c>
      <c r="K591" s="37">
        <f t="shared" si="47"/>
        <v>61000</v>
      </c>
      <c r="L591" s="33">
        <v>61000</v>
      </c>
      <c r="M591" s="33"/>
      <c r="N591" s="42" t="s">
        <v>946</v>
      </c>
      <c r="O591" s="16"/>
      <c r="P591" s="26"/>
      <c r="Q591" s="27"/>
      <c r="R591" s="31" t="s">
        <v>136</v>
      </c>
      <c r="S591" s="41">
        <v>44957</v>
      </c>
      <c r="T591" s="16"/>
    </row>
    <row r="592" spans="1:20" ht="15.75" customHeight="1" x14ac:dyDescent="0.2">
      <c r="A592" s="27"/>
      <c r="B592" s="46" t="s">
        <v>947</v>
      </c>
      <c r="C592" s="31" t="s">
        <v>138</v>
      </c>
      <c r="D592" s="31" t="s">
        <v>27</v>
      </c>
      <c r="E592" s="36">
        <v>44993</v>
      </c>
      <c r="F592" s="31" t="s">
        <v>28</v>
      </c>
      <c r="G592" s="36">
        <v>44993</v>
      </c>
      <c r="H592" s="36">
        <v>44993</v>
      </c>
      <c r="I592" s="31" t="s">
        <v>29</v>
      </c>
      <c r="J592" s="31" t="s">
        <v>119</v>
      </c>
      <c r="K592" s="37">
        <f t="shared" si="47"/>
        <v>122890</v>
      </c>
      <c r="L592" s="33">
        <v>122890</v>
      </c>
      <c r="M592" s="33"/>
      <c r="N592" s="42" t="s">
        <v>948</v>
      </c>
      <c r="O592" s="16"/>
      <c r="P592" s="26"/>
      <c r="Q592" s="27"/>
      <c r="R592" s="31" t="s">
        <v>136</v>
      </c>
      <c r="S592" s="41">
        <v>44957</v>
      </c>
      <c r="T592" s="16"/>
    </row>
    <row r="593" spans="1:20" ht="15.75" customHeight="1" x14ac:dyDescent="0.2">
      <c r="A593" s="27"/>
      <c r="B593" s="46" t="s">
        <v>949</v>
      </c>
      <c r="C593" s="31" t="s">
        <v>138</v>
      </c>
      <c r="D593" s="31" t="s">
        <v>27</v>
      </c>
      <c r="E593" s="36">
        <v>44993</v>
      </c>
      <c r="F593" s="31" t="s">
        <v>28</v>
      </c>
      <c r="G593" s="36">
        <v>44993</v>
      </c>
      <c r="H593" s="36">
        <v>44993</v>
      </c>
      <c r="I593" s="31" t="s">
        <v>29</v>
      </c>
      <c r="J593" s="31" t="s">
        <v>119</v>
      </c>
      <c r="K593" s="37">
        <f t="shared" si="47"/>
        <v>49725</v>
      </c>
      <c r="L593" s="33">
        <v>49725</v>
      </c>
      <c r="M593" s="33"/>
      <c r="N593" s="42" t="s">
        <v>950</v>
      </c>
      <c r="O593" s="16"/>
      <c r="P593" s="26"/>
      <c r="Q593" s="27"/>
      <c r="R593" s="31" t="s">
        <v>136</v>
      </c>
      <c r="S593" s="41">
        <v>44957</v>
      </c>
      <c r="T593" s="16"/>
    </row>
    <row r="594" spans="1:20" ht="15.75" customHeight="1" x14ac:dyDescent="0.2">
      <c r="A594" s="27"/>
      <c r="B594" s="46" t="s">
        <v>951</v>
      </c>
      <c r="C594" s="31" t="s">
        <v>952</v>
      </c>
      <c r="D594" s="31" t="s">
        <v>27</v>
      </c>
      <c r="E594" s="36">
        <v>44993</v>
      </c>
      <c r="F594" s="31" t="s">
        <v>28</v>
      </c>
      <c r="G594" s="36">
        <v>45020</v>
      </c>
      <c r="H594" s="36">
        <v>45020</v>
      </c>
      <c r="I594" s="31" t="s">
        <v>29</v>
      </c>
      <c r="J594" s="31" t="s">
        <v>119</v>
      </c>
      <c r="K594" s="37">
        <f t="shared" si="47"/>
        <v>100080</v>
      </c>
      <c r="L594" s="33">
        <v>100080</v>
      </c>
      <c r="M594" s="33"/>
      <c r="N594" s="42" t="s">
        <v>953</v>
      </c>
      <c r="O594" s="16"/>
      <c r="P594" s="26"/>
      <c r="Q594" s="27"/>
      <c r="R594" s="31" t="s">
        <v>136</v>
      </c>
      <c r="S594" s="41">
        <v>44957</v>
      </c>
      <c r="T594" s="16"/>
    </row>
    <row r="595" spans="1:20" ht="15.75" customHeight="1" x14ac:dyDescent="0.2">
      <c r="A595" s="27"/>
      <c r="B595" s="46" t="s">
        <v>954</v>
      </c>
      <c r="C595" s="31" t="s">
        <v>955</v>
      </c>
      <c r="D595" s="31" t="s">
        <v>27</v>
      </c>
      <c r="E595" s="36">
        <v>44993</v>
      </c>
      <c r="F595" s="31" t="s">
        <v>28</v>
      </c>
      <c r="G595" s="36">
        <v>45020</v>
      </c>
      <c r="H595" s="36">
        <v>45020</v>
      </c>
      <c r="I595" s="31" t="s">
        <v>29</v>
      </c>
      <c r="J595" s="31" t="s">
        <v>119</v>
      </c>
      <c r="K595" s="37">
        <f t="shared" si="47"/>
        <v>42350</v>
      </c>
      <c r="L595" s="33">
        <v>42350</v>
      </c>
      <c r="M595" s="33"/>
      <c r="N595" s="42" t="s">
        <v>956</v>
      </c>
      <c r="O595" s="16"/>
      <c r="P595" s="26"/>
      <c r="Q595" s="27"/>
      <c r="R595" s="31" t="s">
        <v>136</v>
      </c>
      <c r="S595" s="41">
        <v>44957</v>
      </c>
      <c r="T595" s="16"/>
    </row>
    <row r="596" spans="1:20" ht="15.75" customHeight="1" x14ac:dyDescent="0.2">
      <c r="A596" s="27"/>
      <c r="B596" s="46" t="s">
        <v>957</v>
      </c>
      <c r="C596" s="31" t="s">
        <v>349</v>
      </c>
      <c r="D596" s="31" t="s">
        <v>27</v>
      </c>
      <c r="E596" s="36">
        <v>45069</v>
      </c>
      <c r="F596" s="31" t="s">
        <v>28</v>
      </c>
      <c r="G596" s="36">
        <v>45105</v>
      </c>
      <c r="H596" s="36">
        <v>45105</v>
      </c>
      <c r="I596" s="31" t="s">
        <v>29</v>
      </c>
      <c r="J596" s="31" t="s">
        <v>119</v>
      </c>
      <c r="K596" s="37">
        <f t="shared" si="47"/>
        <v>14000</v>
      </c>
      <c r="L596" s="33">
        <v>14000</v>
      </c>
      <c r="M596" s="33"/>
      <c r="N596" s="42" t="s">
        <v>704</v>
      </c>
      <c r="O596" s="16"/>
      <c r="P596" s="26"/>
      <c r="Q596" s="27"/>
      <c r="R596" s="31" t="s">
        <v>136</v>
      </c>
      <c r="S596" s="41">
        <v>44957</v>
      </c>
      <c r="T596" s="16"/>
    </row>
    <row r="597" spans="1:20" ht="15.75" customHeight="1" x14ac:dyDescent="0.2">
      <c r="A597" s="27"/>
      <c r="B597" s="47" t="s">
        <v>958</v>
      </c>
      <c r="C597" s="31" t="s">
        <v>349</v>
      </c>
      <c r="D597" s="31" t="s">
        <v>27</v>
      </c>
      <c r="E597" s="36">
        <v>45105</v>
      </c>
      <c r="F597" s="31" t="s">
        <v>28</v>
      </c>
      <c r="G597" s="36">
        <v>45120</v>
      </c>
      <c r="H597" s="36">
        <v>45120</v>
      </c>
      <c r="I597" s="31" t="s">
        <v>29</v>
      </c>
      <c r="J597" s="31" t="s">
        <v>119</v>
      </c>
      <c r="K597" s="37">
        <f t="shared" si="47"/>
        <v>79800</v>
      </c>
      <c r="L597" s="33">
        <v>79800</v>
      </c>
      <c r="M597" s="33"/>
      <c r="N597" s="42" t="s">
        <v>959</v>
      </c>
      <c r="O597" s="16"/>
      <c r="P597" s="26"/>
      <c r="Q597" s="27"/>
      <c r="R597" s="31" t="s">
        <v>136</v>
      </c>
      <c r="S597" s="41">
        <v>44957</v>
      </c>
      <c r="T597" s="16"/>
    </row>
    <row r="598" spans="1:20" ht="50.25" customHeight="1" x14ac:dyDescent="0.2">
      <c r="A598" s="27"/>
      <c r="B598" s="46" t="s">
        <v>960</v>
      </c>
      <c r="C598" s="31" t="s">
        <v>807</v>
      </c>
      <c r="D598" s="31" t="s">
        <v>27</v>
      </c>
      <c r="E598" s="36">
        <v>45139</v>
      </c>
      <c r="F598" s="31" t="s">
        <v>28</v>
      </c>
      <c r="G598" s="36">
        <v>45139</v>
      </c>
      <c r="H598" s="36">
        <v>45139</v>
      </c>
      <c r="I598" s="31" t="s">
        <v>29</v>
      </c>
      <c r="J598" s="31" t="s">
        <v>119</v>
      </c>
      <c r="K598" s="37">
        <f t="shared" si="47"/>
        <v>9250</v>
      </c>
      <c r="L598" s="33">
        <v>9250</v>
      </c>
      <c r="M598" s="33"/>
      <c r="N598" s="42" t="s">
        <v>961</v>
      </c>
      <c r="O598" s="16"/>
      <c r="P598" s="26"/>
      <c r="Q598" s="27"/>
      <c r="R598" s="31" t="s">
        <v>136</v>
      </c>
      <c r="S598" s="41">
        <v>44957</v>
      </c>
      <c r="T598" s="16"/>
    </row>
    <row r="599" spans="1:20" ht="48" customHeight="1" x14ac:dyDescent="0.2">
      <c r="A599" s="27"/>
      <c r="B599" s="46" t="s">
        <v>962</v>
      </c>
      <c r="C599" s="31" t="s">
        <v>138</v>
      </c>
      <c r="D599" s="31" t="s">
        <v>27</v>
      </c>
      <c r="E599" s="36">
        <v>45195</v>
      </c>
      <c r="F599" s="31" t="s">
        <v>28</v>
      </c>
      <c r="G599" s="36">
        <v>45195</v>
      </c>
      <c r="H599" s="36">
        <v>45195</v>
      </c>
      <c r="I599" s="31" t="s">
        <v>29</v>
      </c>
      <c r="J599" s="31" t="s">
        <v>119</v>
      </c>
      <c r="K599" s="37">
        <f t="shared" si="47"/>
        <v>90930</v>
      </c>
      <c r="L599" s="33">
        <v>90930</v>
      </c>
      <c r="M599" s="33"/>
      <c r="N599" s="42" t="s">
        <v>963</v>
      </c>
      <c r="O599" s="16"/>
      <c r="P599" s="26"/>
      <c r="Q599" s="27"/>
      <c r="R599" s="31" t="s">
        <v>136</v>
      </c>
      <c r="S599" s="41">
        <v>44957</v>
      </c>
      <c r="T599" s="16"/>
    </row>
    <row r="600" spans="1:20" ht="48" customHeight="1" x14ac:dyDescent="0.2">
      <c r="A600" s="27"/>
      <c r="B600" s="46" t="s">
        <v>964</v>
      </c>
      <c r="C600" s="31" t="s">
        <v>130</v>
      </c>
      <c r="D600" s="31" t="s">
        <v>27</v>
      </c>
      <c r="E600" s="36">
        <v>45175</v>
      </c>
      <c r="F600" s="31" t="s">
        <v>28</v>
      </c>
      <c r="G600" s="36">
        <v>45175</v>
      </c>
      <c r="H600" s="36">
        <v>45175</v>
      </c>
      <c r="I600" s="31" t="s">
        <v>29</v>
      </c>
      <c r="J600" s="31" t="s">
        <v>119</v>
      </c>
      <c r="K600" s="37">
        <f t="shared" si="47"/>
        <v>26600</v>
      </c>
      <c r="L600" s="33">
        <v>26600</v>
      </c>
      <c r="M600" s="33"/>
      <c r="N600" s="31" t="s">
        <v>965</v>
      </c>
      <c r="O600" s="16"/>
      <c r="P600" s="26"/>
      <c r="Q600" s="27"/>
      <c r="R600" s="27"/>
      <c r="S600" s="27"/>
      <c r="T600" s="16"/>
    </row>
    <row r="601" spans="1:20" ht="15.75" customHeight="1" x14ac:dyDescent="0.2">
      <c r="A601" s="27"/>
      <c r="B601" s="44"/>
      <c r="C601" s="29"/>
      <c r="D601" s="27"/>
      <c r="E601" s="29"/>
      <c r="F601" s="29"/>
      <c r="G601" s="29"/>
      <c r="H601" s="29"/>
      <c r="I601" s="27"/>
      <c r="J601" s="31"/>
      <c r="K601" s="32"/>
      <c r="L601" s="33"/>
      <c r="M601" s="33"/>
      <c r="N601" s="31"/>
      <c r="O601" s="16"/>
      <c r="P601" s="26"/>
      <c r="Q601" s="27"/>
      <c r="R601" s="27"/>
      <c r="S601" s="27"/>
      <c r="T601" s="16"/>
    </row>
    <row r="602" spans="1:20" ht="15.75" customHeight="1" x14ac:dyDescent="0.2">
      <c r="A602" s="27"/>
      <c r="B602" s="44" t="s">
        <v>837</v>
      </c>
      <c r="C602" s="29"/>
      <c r="D602" s="27"/>
      <c r="E602" s="29" t="str">
        <f>IF(D602="","",IF((OR(D602=data_validation!A$1,D602=data_validation!A$2,D602=data_validation!A$5,D602=data_validation!A$6,D602=data_validation!A$15,D602=data_validation!A$17)),"Indicate Date","N/A"))</f>
        <v/>
      </c>
      <c r="F602" s="29" t="str">
        <f>IF(D602="","",IF((OR(D602=data_validation!A$1,D602=data_validation!A$2)),"Indicate Date","N/A"))</f>
        <v/>
      </c>
      <c r="G602" s="29" t="str">
        <f>IF(D602="","","Indicate Date")</f>
        <v/>
      </c>
      <c r="H602" s="29" t="str">
        <f>IF(D602="","","Indicate Date")</f>
        <v/>
      </c>
      <c r="I602" s="30"/>
      <c r="J602" s="31"/>
      <c r="K602" s="32"/>
      <c r="L602" s="33"/>
      <c r="M602" s="33"/>
      <c r="N602" s="31"/>
      <c r="O602" s="16"/>
      <c r="P602" s="26"/>
      <c r="Q602" s="27"/>
      <c r="R602" s="27"/>
      <c r="S602" s="27"/>
      <c r="T602" s="16"/>
    </row>
    <row r="603" spans="1:20" ht="15.75" customHeight="1" x14ac:dyDescent="0.2">
      <c r="A603" s="27"/>
      <c r="B603" s="47" t="s">
        <v>966</v>
      </c>
      <c r="C603" s="31" t="s">
        <v>967</v>
      </c>
      <c r="D603" s="31" t="s">
        <v>27</v>
      </c>
      <c r="E603" s="36">
        <v>44928</v>
      </c>
      <c r="F603" s="31" t="s">
        <v>28</v>
      </c>
      <c r="G603" s="36">
        <v>44964</v>
      </c>
      <c r="H603" s="36">
        <v>44964</v>
      </c>
      <c r="I603" s="31" t="s">
        <v>29</v>
      </c>
      <c r="J603" s="31" t="s">
        <v>245</v>
      </c>
      <c r="K603" s="37">
        <f t="shared" ref="K603:K608" si="48">SUM(L603:M603)</f>
        <v>14000</v>
      </c>
      <c r="L603" s="33">
        <v>14000</v>
      </c>
      <c r="M603" s="33"/>
      <c r="N603" s="42" t="s">
        <v>968</v>
      </c>
      <c r="O603" s="16"/>
      <c r="P603" s="26"/>
      <c r="Q603" s="27"/>
      <c r="R603" s="31"/>
      <c r="S603" s="41">
        <v>44932</v>
      </c>
      <c r="T603" s="16"/>
    </row>
    <row r="604" spans="1:20" ht="15.75" customHeight="1" x14ac:dyDescent="0.2">
      <c r="A604" s="27"/>
      <c r="B604" s="47" t="s">
        <v>969</v>
      </c>
      <c r="C604" s="31" t="s">
        <v>243</v>
      </c>
      <c r="D604" s="31" t="s">
        <v>27</v>
      </c>
      <c r="E604" s="36">
        <v>44993</v>
      </c>
      <c r="F604" s="31" t="s">
        <v>28</v>
      </c>
      <c r="G604" s="36">
        <v>45020</v>
      </c>
      <c r="H604" s="36">
        <v>45020</v>
      </c>
      <c r="I604" s="31" t="s">
        <v>29</v>
      </c>
      <c r="J604" s="31" t="s">
        <v>245</v>
      </c>
      <c r="K604" s="37">
        <f t="shared" si="48"/>
        <v>26000</v>
      </c>
      <c r="L604" s="33">
        <v>26000</v>
      </c>
      <c r="M604" s="33"/>
      <c r="N604" s="48" t="s">
        <v>970</v>
      </c>
      <c r="O604" s="16"/>
      <c r="P604" s="26"/>
      <c r="Q604" s="27"/>
      <c r="R604" s="31"/>
      <c r="S604" s="41">
        <v>44932</v>
      </c>
      <c r="T604" s="16"/>
    </row>
    <row r="605" spans="1:20" ht="51.75" customHeight="1" x14ac:dyDescent="0.2">
      <c r="A605" s="27"/>
      <c r="B605" s="47" t="s">
        <v>971</v>
      </c>
      <c r="C605" s="31" t="s">
        <v>243</v>
      </c>
      <c r="D605" s="31" t="s">
        <v>27</v>
      </c>
      <c r="E605" s="36">
        <v>45062</v>
      </c>
      <c r="F605" s="31" t="s">
        <v>28</v>
      </c>
      <c r="G605" s="36">
        <v>45085</v>
      </c>
      <c r="H605" s="36">
        <v>45085</v>
      </c>
      <c r="I605" s="31" t="s">
        <v>29</v>
      </c>
      <c r="J605" s="31" t="s">
        <v>245</v>
      </c>
      <c r="K605" s="37">
        <f t="shared" si="48"/>
        <v>63100</v>
      </c>
      <c r="L605" s="33">
        <v>63100</v>
      </c>
      <c r="M605" s="33"/>
      <c r="N605" s="48" t="s">
        <v>972</v>
      </c>
      <c r="O605" s="16"/>
      <c r="P605" s="26"/>
      <c r="Q605" s="27"/>
      <c r="R605" s="31"/>
      <c r="S605" s="41">
        <v>44932</v>
      </c>
      <c r="T605" s="16"/>
    </row>
    <row r="606" spans="1:20" ht="15.75" customHeight="1" x14ac:dyDescent="0.2">
      <c r="A606" s="27"/>
      <c r="B606" s="47" t="s">
        <v>973</v>
      </c>
      <c r="C606" s="31" t="s">
        <v>871</v>
      </c>
      <c r="D606" s="31" t="s">
        <v>27</v>
      </c>
      <c r="E606" s="36">
        <v>45139</v>
      </c>
      <c r="F606" s="31" t="s">
        <v>28</v>
      </c>
      <c r="G606" s="36">
        <v>45182</v>
      </c>
      <c r="H606" s="36">
        <v>45182</v>
      </c>
      <c r="I606" s="31" t="s">
        <v>29</v>
      </c>
      <c r="J606" s="31" t="s">
        <v>245</v>
      </c>
      <c r="K606" s="37">
        <f t="shared" si="48"/>
        <v>28000</v>
      </c>
      <c r="L606" s="33">
        <v>28000</v>
      </c>
      <c r="M606" s="33"/>
      <c r="N606" s="42" t="s">
        <v>974</v>
      </c>
      <c r="O606" s="16"/>
      <c r="P606" s="26"/>
      <c r="Q606" s="27"/>
      <c r="R606" s="31"/>
      <c r="S606" s="41">
        <v>44932</v>
      </c>
      <c r="T606" s="16"/>
    </row>
    <row r="607" spans="1:20" ht="15.75" customHeight="1" x14ac:dyDescent="0.2">
      <c r="A607" s="27"/>
      <c r="B607" s="47" t="s">
        <v>975</v>
      </c>
      <c r="C607" s="31" t="s">
        <v>243</v>
      </c>
      <c r="D607" s="31" t="s">
        <v>27</v>
      </c>
      <c r="E607" s="36">
        <v>45139</v>
      </c>
      <c r="F607" s="31" t="s">
        <v>28</v>
      </c>
      <c r="G607" s="36">
        <v>45182</v>
      </c>
      <c r="H607" s="36">
        <v>45182</v>
      </c>
      <c r="I607" s="31" t="s">
        <v>29</v>
      </c>
      <c r="J607" s="31" t="s">
        <v>245</v>
      </c>
      <c r="K607" s="37">
        <f t="shared" si="48"/>
        <v>97000</v>
      </c>
      <c r="L607" s="33">
        <v>97000</v>
      </c>
      <c r="M607" s="33"/>
      <c r="N607" s="42" t="s">
        <v>976</v>
      </c>
      <c r="O607" s="16"/>
      <c r="P607" s="26"/>
      <c r="Q607" s="27"/>
      <c r="R607" s="31"/>
      <c r="S607" s="41">
        <v>44932</v>
      </c>
      <c r="T607" s="16"/>
    </row>
    <row r="608" spans="1:20" ht="15.75" customHeight="1" x14ac:dyDescent="0.2">
      <c r="A608" s="27"/>
      <c r="B608" s="47" t="s">
        <v>977</v>
      </c>
      <c r="C608" s="31" t="s">
        <v>243</v>
      </c>
      <c r="D608" s="31" t="s">
        <v>27</v>
      </c>
      <c r="E608" s="36">
        <v>45182</v>
      </c>
      <c r="F608" s="31" t="s">
        <v>28</v>
      </c>
      <c r="G608" s="36">
        <v>45182</v>
      </c>
      <c r="H608" s="36">
        <v>45182</v>
      </c>
      <c r="I608" s="31" t="s">
        <v>29</v>
      </c>
      <c r="J608" s="31" t="s">
        <v>245</v>
      </c>
      <c r="K608" s="37">
        <f t="shared" si="48"/>
        <v>230655</v>
      </c>
      <c r="L608" s="33">
        <v>230655</v>
      </c>
      <c r="M608" s="33"/>
      <c r="N608" s="48" t="s">
        <v>972</v>
      </c>
      <c r="O608" s="16"/>
      <c r="P608" s="26"/>
      <c r="Q608" s="27"/>
      <c r="R608" s="31"/>
      <c r="S608" s="41">
        <v>44932</v>
      </c>
      <c r="T608" s="16"/>
    </row>
    <row r="609" spans="1:20" ht="15.75" customHeight="1" x14ac:dyDescent="0.2">
      <c r="A609" s="27"/>
      <c r="B609" s="44"/>
      <c r="C609" s="29"/>
      <c r="D609" s="27"/>
      <c r="E609" s="29"/>
      <c r="F609" s="29"/>
      <c r="G609" s="29"/>
      <c r="H609" s="29"/>
      <c r="I609" s="27"/>
      <c r="J609" s="31"/>
      <c r="K609" s="32"/>
      <c r="L609" s="33"/>
      <c r="M609" s="33"/>
      <c r="N609" s="31"/>
      <c r="O609" s="16"/>
      <c r="P609" s="26"/>
      <c r="Q609" s="27"/>
      <c r="R609" s="27"/>
      <c r="S609" s="27"/>
      <c r="T609" s="16"/>
    </row>
    <row r="610" spans="1:20" ht="15.75" customHeight="1" x14ac:dyDescent="0.2">
      <c r="A610" s="27"/>
      <c r="B610" s="44" t="s">
        <v>978</v>
      </c>
      <c r="C610" s="29"/>
      <c r="D610" s="27"/>
      <c r="E610" s="29" t="str">
        <f>IF(D610="","",IF((OR(D610=data_validation!A$1,D610=data_validation!A$2,D610=data_validation!A$5,D610=data_validation!A$6,D610=data_validation!A$15,D610=data_validation!A$17)),"Indicate Date","N/A"))</f>
        <v/>
      </c>
      <c r="F610" s="29" t="str">
        <f>IF(D610="","",IF((OR(D610=data_validation!A$1,D610=data_validation!A$2)),"Indicate Date","N/A"))</f>
        <v/>
      </c>
      <c r="G610" s="29" t="str">
        <f>IF(D610="","","Indicate Date")</f>
        <v/>
      </c>
      <c r="H610" s="29" t="str">
        <f>IF(D610="","","Indicate Date")</f>
        <v/>
      </c>
      <c r="I610" s="30"/>
      <c r="J610" s="31"/>
      <c r="K610" s="32"/>
      <c r="L610" s="33"/>
      <c r="M610" s="33"/>
      <c r="N610" s="31"/>
      <c r="O610" s="16"/>
      <c r="P610" s="26"/>
      <c r="Q610" s="27"/>
      <c r="R610" s="27"/>
      <c r="S610" s="27"/>
      <c r="T610" s="16"/>
    </row>
    <row r="611" spans="1:20" ht="15.75" customHeight="1" x14ac:dyDescent="0.2">
      <c r="A611" s="27"/>
      <c r="B611" s="46" t="s">
        <v>979</v>
      </c>
      <c r="C611" s="31" t="s">
        <v>774</v>
      </c>
      <c r="D611" s="31" t="s">
        <v>27</v>
      </c>
      <c r="E611" s="36">
        <v>44928</v>
      </c>
      <c r="F611" s="31" t="s">
        <v>28</v>
      </c>
      <c r="G611" s="36">
        <v>44964</v>
      </c>
      <c r="H611" s="36">
        <v>44964</v>
      </c>
      <c r="I611" s="31" t="s">
        <v>29</v>
      </c>
      <c r="J611" s="31" t="s">
        <v>751</v>
      </c>
      <c r="K611" s="37">
        <f t="shared" ref="K611:K643" si="49">SUM(L611:M611)</f>
        <v>63000</v>
      </c>
      <c r="L611" s="33">
        <v>63000</v>
      </c>
      <c r="M611" s="33"/>
      <c r="N611" s="42" t="s">
        <v>980</v>
      </c>
      <c r="O611" s="16"/>
      <c r="P611" s="26"/>
      <c r="Q611" s="27"/>
      <c r="R611" s="31"/>
      <c r="S611" s="41">
        <v>44932</v>
      </c>
      <c r="T611" s="16"/>
    </row>
    <row r="612" spans="1:20" ht="15.75" customHeight="1" x14ac:dyDescent="0.2">
      <c r="A612" s="27"/>
      <c r="B612" s="46" t="s">
        <v>981</v>
      </c>
      <c r="C612" s="31" t="s">
        <v>774</v>
      </c>
      <c r="D612" s="31" t="s">
        <v>27</v>
      </c>
      <c r="E612" s="36">
        <v>44928</v>
      </c>
      <c r="F612" s="31" t="s">
        <v>28</v>
      </c>
      <c r="G612" s="36">
        <v>44964</v>
      </c>
      <c r="H612" s="36">
        <v>44964</v>
      </c>
      <c r="I612" s="31" t="s">
        <v>29</v>
      </c>
      <c r="J612" s="31" t="s">
        <v>751</v>
      </c>
      <c r="K612" s="37">
        <f t="shared" si="49"/>
        <v>155460</v>
      </c>
      <c r="L612" s="33">
        <v>155460</v>
      </c>
      <c r="M612" s="33"/>
      <c r="N612" s="42" t="s">
        <v>980</v>
      </c>
      <c r="O612" s="16"/>
      <c r="P612" s="26"/>
      <c r="Q612" s="27"/>
      <c r="R612" s="31"/>
      <c r="S612" s="41">
        <v>44932</v>
      </c>
      <c r="T612" s="16"/>
    </row>
    <row r="613" spans="1:20" ht="15.75" customHeight="1" x14ac:dyDescent="0.2">
      <c r="A613" s="27"/>
      <c r="B613" s="46" t="s">
        <v>982</v>
      </c>
      <c r="C613" s="31" t="s">
        <v>774</v>
      </c>
      <c r="D613" s="31" t="s">
        <v>27</v>
      </c>
      <c r="E613" s="36">
        <v>44928</v>
      </c>
      <c r="F613" s="31" t="s">
        <v>28</v>
      </c>
      <c r="G613" s="36">
        <v>44964</v>
      </c>
      <c r="H613" s="36">
        <v>44964</v>
      </c>
      <c r="I613" s="31" t="s">
        <v>29</v>
      </c>
      <c r="J613" s="31" t="s">
        <v>751</v>
      </c>
      <c r="K613" s="37">
        <f t="shared" si="49"/>
        <v>22150</v>
      </c>
      <c r="L613" s="33">
        <v>22150</v>
      </c>
      <c r="M613" s="33"/>
      <c r="N613" s="42" t="s">
        <v>980</v>
      </c>
      <c r="O613" s="16"/>
      <c r="P613" s="26"/>
      <c r="Q613" s="27"/>
      <c r="R613" s="31"/>
      <c r="S613" s="41">
        <v>44932</v>
      </c>
      <c r="T613" s="16"/>
    </row>
    <row r="614" spans="1:20" ht="15.75" customHeight="1" x14ac:dyDescent="0.2">
      <c r="A614" s="27"/>
      <c r="B614" s="46" t="s">
        <v>983</v>
      </c>
      <c r="C614" s="31" t="s">
        <v>780</v>
      </c>
      <c r="D614" s="31" t="s">
        <v>27</v>
      </c>
      <c r="E614" s="36">
        <v>44928</v>
      </c>
      <c r="F614" s="31" t="s">
        <v>28</v>
      </c>
      <c r="G614" s="36">
        <v>44964</v>
      </c>
      <c r="H614" s="36">
        <v>44964</v>
      </c>
      <c r="I614" s="31" t="s">
        <v>29</v>
      </c>
      <c r="J614" s="31" t="s">
        <v>751</v>
      </c>
      <c r="K614" s="37">
        <f t="shared" si="49"/>
        <v>309912.5</v>
      </c>
      <c r="L614" s="33">
        <v>309912.5</v>
      </c>
      <c r="M614" s="33"/>
      <c r="N614" s="42" t="s">
        <v>984</v>
      </c>
      <c r="O614" s="16"/>
      <c r="P614" s="26"/>
      <c r="Q614" s="27"/>
      <c r="R614" s="31"/>
      <c r="S614" s="41">
        <v>44932</v>
      </c>
      <c r="T614" s="16"/>
    </row>
    <row r="615" spans="1:20" ht="15.75" customHeight="1" x14ac:dyDescent="0.2">
      <c r="A615" s="27"/>
      <c r="B615" s="46" t="s">
        <v>985</v>
      </c>
      <c r="C615" s="31" t="s">
        <v>986</v>
      </c>
      <c r="D615" s="31" t="s">
        <v>27</v>
      </c>
      <c r="E615" s="36">
        <v>44928</v>
      </c>
      <c r="F615" s="31" t="s">
        <v>28</v>
      </c>
      <c r="G615" s="36">
        <v>44964</v>
      </c>
      <c r="H615" s="36">
        <v>44964</v>
      </c>
      <c r="I615" s="31" t="s">
        <v>29</v>
      </c>
      <c r="J615" s="31" t="s">
        <v>751</v>
      </c>
      <c r="K615" s="37">
        <f t="shared" si="49"/>
        <v>101350</v>
      </c>
      <c r="L615" s="33">
        <v>101350</v>
      </c>
      <c r="M615" s="33"/>
      <c r="N615" s="42" t="s">
        <v>987</v>
      </c>
      <c r="O615" s="16"/>
      <c r="P615" s="26"/>
      <c r="Q615" s="27"/>
      <c r="R615" s="31"/>
      <c r="S615" s="41">
        <v>44932</v>
      </c>
      <c r="T615" s="16"/>
    </row>
    <row r="616" spans="1:20" ht="15.75" customHeight="1" x14ac:dyDescent="0.2">
      <c r="A616" s="27"/>
      <c r="B616" s="46" t="s">
        <v>988</v>
      </c>
      <c r="C616" s="31" t="s">
        <v>989</v>
      </c>
      <c r="D616" s="31" t="s">
        <v>27</v>
      </c>
      <c r="E616" s="36">
        <v>44928</v>
      </c>
      <c r="F616" s="31" t="s">
        <v>28</v>
      </c>
      <c r="G616" s="36">
        <v>44964</v>
      </c>
      <c r="H616" s="36">
        <v>44964</v>
      </c>
      <c r="I616" s="31" t="s">
        <v>29</v>
      </c>
      <c r="J616" s="31" t="s">
        <v>751</v>
      </c>
      <c r="K616" s="37">
        <f t="shared" si="49"/>
        <v>67414.320000000007</v>
      </c>
      <c r="L616" s="33">
        <v>67414.320000000007</v>
      </c>
      <c r="M616" s="33"/>
      <c r="N616" s="42" t="s">
        <v>990</v>
      </c>
      <c r="O616" s="16"/>
      <c r="P616" s="26"/>
      <c r="Q616" s="27"/>
      <c r="R616" s="31"/>
      <c r="S616" s="41">
        <v>44932</v>
      </c>
      <c r="T616" s="16"/>
    </row>
    <row r="617" spans="1:20" ht="15.75" customHeight="1" x14ac:dyDescent="0.2">
      <c r="A617" s="27"/>
      <c r="B617" s="46" t="s">
        <v>991</v>
      </c>
      <c r="C617" s="31" t="s">
        <v>992</v>
      </c>
      <c r="D617" s="31" t="s">
        <v>27</v>
      </c>
      <c r="E617" s="36">
        <v>44928</v>
      </c>
      <c r="F617" s="31" t="s">
        <v>28</v>
      </c>
      <c r="G617" s="36">
        <v>44964</v>
      </c>
      <c r="H617" s="36">
        <v>44964</v>
      </c>
      <c r="I617" s="31" t="s">
        <v>29</v>
      </c>
      <c r="J617" s="31" t="s">
        <v>751</v>
      </c>
      <c r="K617" s="37">
        <f t="shared" si="49"/>
        <v>230940</v>
      </c>
      <c r="L617" s="33">
        <v>230940</v>
      </c>
      <c r="M617" s="33"/>
      <c r="N617" s="42" t="s">
        <v>778</v>
      </c>
      <c r="O617" s="16"/>
      <c r="P617" s="26"/>
      <c r="Q617" s="27"/>
      <c r="R617" s="31"/>
      <c r="S617" s="41">
        <v>44932</v>
      </c>
      <c r="T617" s="16"/>
    </row>
    <row r="618" spans="1:20" ht="15.75" customHeight="1" x14ac:dyDescent="0.2">
      <c r="A618" s="27"/>
      <c r="B618" s="46" t="s">
        <v>993</v>
      </c>
      <c r="C618" s="31" t="s">
        <v>774</v>
      </c>
      <c r="D618" s="31" t="s">
        <v>27</v>
      </c>
      <c r="E618" s="36">
        <v>44964</v>
      </c>
      <c r="F618" s="31" t="s">
        <v>28</v>
      </c>
      <c r="G618" s="36">
        <v>44993</v>
      </c>
      <c r="H618" s="36">
        <v>44993</v>
      </c>
      <c r="I618" s="31" t="s">
        <v>29</v>
      </c>
      <c r="J618" s="31" t="s">
        <v>751</v>
      </c>
      <c r="K618" s="37">
        <f t="shared" si="49"/>
        <v>34700</v>
      </c>
      <c r="L618" s="33">
        <v>34700</v>
      </c>
      <c r="M618" s="33"/>
      <c r="N618" s="42" t="s">
        <v>980</v>
      </c>
      <c r="O618" s="16"/>
      <c r="P618" s="26"/>
      <c r="Q618" s="27"/>
      <c r="R618" s="31"/>
      <c r="S618" s="41">
        <v>44932</v>
      </c>
      <c r="T618" s="16"/>
    </row>
    <row r="619" spans="1:20" ht="15.75" customHeight="1" x14ac:dyDescent="0.2">
      <c r="A619" s="27"/>
      <c r="B619" s="47" t="s">
        <v>994</v>
      </c>
      <c r="C619" s="31" t="s">
        <v>757</v>
      </c>
      <c r="D619" s="31" t="s">
        <v>27</v>
      </c>
      <c r="E619" s="36">
        <v>44964</v>
      </c>
      <c r="F619" s="31" t="s">
        <v>28</v>
      </c>
      <c r="G619" s="36">
        <v>44993</v>
      </c>
      <c r="H619" s="36">
        <v>44993</v>
      </c>
      <c r="I619" s="31" t="s">
        <v>29</v>
      </c>
      <c r="J619" s="31" t="s">
        <v>751</v>
      </c>
      <c r="K619" s="37">
        <f t="shared" si="49"/>
        <v>36000</v>
      </c>
      <c r="L619" s="33">
        <v>36000</v>
      </c>
      <c r="M619" s="33"/>
      <c r="N619" s="42" t="s">
        <v>995</v>
      </c>
      <c r="O619" s="16"/>
      <c r="P619" s="26"/>
      <c r="Q619" s="27"/>
      <c r="R619" s="31" t="s">
        <v>136</v>
      </c>
      <c r="S619" s="41">
        <v>44957</v>
      </c>
      <c r="T619" s="16"/>
    </row>
    <row r="620" spans="1:20" ht="15.75" customHeight="1" x14ac:dyDescent="0.2">
      <c r="A620" s="27"/>
      <c r="B620" s="46" t="s">
        <v>996</v>
      </c>
      <c r="C620" s="31" t="s">
        <v>780</v>
      </c>
      <c r="D620" s="31" t="s">
        <v>27</v>
      </c>
      <c r="E620" s="36">
        <v>44964</v>
      </c>
      <c r="F620" s="31" t="s">
        <v>28</v>
      </c>
      <c r="G620" s="36">
        <v>44993</v>
      </c>
      <c r="H620" s="36">
        <v>44993</v>
      </c>
      <c r="I620" s="31" t="s">
        <v>29</v>
      </c>
      <c r="J620" s="31" t="s">
        <v>751</v>
      </c>
      <c r="K620" s="37">
        <f t="shared" si="49"/>
        <v>458692.14</v>
      </c>
      <c r="L620" s="33">
        <v>458692.14</v>
      </c>
      <c r="M620" s="33"/>
      <c r="N620" s="42" t="s">
        <v>997</v>
      </c>
      <c r="O620" s="16"/>
      <c r="P620" s="26"/>
      <c r="Q620" s="27"/>
      <c r="R620" s="31" t="s">
        <v>136</v>
      </c>
      <c r="S620" s="41">
        <v>44957</v>
      </c>
      <c r="T620" s="16"/>
    </row>
    <row r="621" spans="1:20" ht="15.75" customHeight="1" x14ac:dyDescent="0.2">
      <c r="A621" s="27"/>
      <c r="B621" s="47" t="s">
        <v>998</v>
      </c>
      <c r="C621" s="31" t="s">
        <v>876</v>
      </c>
      <c r="D621" s="31" t="s">
        <v>27</v>
      </c>
      <c r="E621" s="36">
        <v>44965</v>
      </c>
      <c r="F621" s="31" t="s">
        <v>28</v>
      </c>
      <c r="G621" s="36">
        <v>44993</v>
      </c>
      <c r="H621" s="36">
        <v>44993</v>
      </c>
      <c r="I621" s="31" t="s">
        <v>29</v>
      </c>
      <c r="J621" s="31" t="s">
        <v>751</v>
      </c>
      <c r="K621" s="37">
        <f t="shared" si="49"/>
        <v>10000</v>
      </c>
      <c r="L621" s="33">
        <v>10000</v>
      </c>
      <c r="M621" s="33"/>
      <c r="N621" s="42" t="s">
        <v>999</v>
      </c>
      <c r="O621" s="16"/>
      <c r="P621" s="26"/>
      <c r="Q621" s="27"/>
      <c r="R621" s="31" t="s">
        <v>136</v>
      </c>
      <c r="S621" s="41">
        <v>44957</v>
      </c>
      <c r="T621" s="16"/>
    </row>
    <row r="622" spans="1:20" ht="130.5" customHeight="1" x14ac:dyDescent="0.2">
      <c r="A622" s="27"/>
      <c r="B622" s="47" t="s">
        <v>1000</v>
      </c>
      <c r="C622" s="31" t="s">
        <v>1001</v>
      </c>
      <c r="D622" s="31" t="s">
        <v>27</v>
      </c>
      <c r="E622" s="36">
        <v>44993</v>
      </c>
      <c r="F622" s="31" t="s">
        <v>28</v>
      </c>
      <c r="G622" s="36">
        <v>45028</v>
      </c>
      <c r="H622" s="36">
        <v>45028</v>
      </c>
      <c r="I622" s="31" t="s">
        <v>29</v>
      </c>
      <c r="J622" s="31" t="s">
        <v>751</v>
      </c>
      <c r="K622" s="37">
        <f t="shared" si="49"/>
        <v>179975</v>
      </c>
      <c r="L622" s="33">
        <v>179975</v>
      </c>
      <c r="M622" s="33"/>
      <c r="N622" s="42" t="s">
        <v>768</v>
      </c>
      <c r="O622" s="16"/>
      <c r="P622" s="26"/>
      <c r="Q622" s="27"/>
      <c r="R622" s="31"/>
      <c r="S622" s="41">
        <v>44932</v>
      </c>
      <c r="T622" s="16"/>
    </row>
    <row r="623" spans="1:20" ht="52.5" customHeight="1" x14ac:dyDescent="0.2">
      <c r="A623" s="27"/>
      <c r="B623" s="46" t="s">
        <v>1002</v>
      </c>
      <c r="C623" s="31" t="s">
        <v>1003</v>
      </c>
      <c r="D623" s="31" t="s">
        <v>27</v>
      </c>
      <c r="E623" s="36">
        <v>45028</v>
      </c>
      <c r="F623" s="31" t="s">
        <v>28</v>
      </c>
      <c r="G623" s="36">
        <v>45056</v>
      </c>
      <c r="H623" s="36">
        <v>45056</v>
      </c>
      <c r="I623" s="31" t="s">
        <v>29</v>
      </c>
      <c r="J623" s="31" t="s">
        <v>751</v>
      </c>
      <c r="K623" s="37">
        <f t="shared" si="49"/>
        <v>24940</v>
      </c>
      <c r="L623" s="33">
        <v>24940</v>
      </c>
      <c r="M623" s="33"/>
      <c r="N623" s="42" t="s">
        <v>1004</v>
      </c>
      <c r="O623" s="16"/>
      <c r="P623" s="26"/>
      <c r="Q623" s="27"/>
      <c r="R623" s="31" t="s">
        <v>136</v>
      </c>
      <c r="S623" s="41">
        <v>44957</v>
      </c>
      <c r="T623" s="16"/>
    </row>
    <row r="624" spans="1:20" ht="48.75" customHeight="1" x14ac:dyDescent="0.2">
      <c r="A624" s="27"/>
      <c r="B624" s="46" t="s">
        <v>1005</v>
      </c>
      <c r="C624" s="31" t="s">
        <v>1006</v>
      </c>
      <c r="D624" s="31" t="s">
        <v>27</v>
      </c>
      <c r="E624" s="36">
        <v>45028</v>
      </c>
      <c r="F624" s="31" t="s">
        <v>28</v>
      </c>
      <c r="G624" s="36">
        <v>45056</v>
      </c>
      <c r="H624" s="36">
        <v>45056</v>
      </c>
      <c r="I624" s="31" t="s">
        <v>29</v>
      </c>
      <c r="J624" s="31" t="s">
        <v>751</v>
      </c>
      <c r="K624" s="37">
        <f t="shared" si="49"/>
        <v>25000</v>
      </c>
      <c r="L624" s="33">
        <v>25000</v>
      </c>
      <c r="M624" s="33"/>
      <c r="N624" s="42" t="s">
        <v>1004</v>
      </c>
      <c r="O624" s="16"/>
      <c r="P624" s="26"/>
      <c r="Q624" s="27"/>
      <c r="R624" s="31" t="s">
        <v>136</v>
      </c>
      <c r="S624" s="41">
        <v>44957</v>
      </c>
      <c r="T624" s="16"/>
    </row>
    <row r="625" spans="1:20" ht="46.5" customHeight="1" x14ac:dyDescent="0.2">
      <c r="A625" s="27"/>
      <c r="B625" s="46" t="s">
        <v>1007</v>
      </c>
      <c r="C625" s="31" t="s">
        <v>1008</v>
      </c>
      <c r="D625" s="31" t="s">
        <v>27</v>
      </c>
      <c r="E625" s="36">
        <v>45028</v>
      </c>
      <c r="F625" s="31" t="s">
        <v>28</v>
      </c>
      <c r="G625" s="36">
        <v>45056</v>
      </c>
      <c r="H625" s="36">
        <v>45056</v>
      </c>
      <c r="I625" s="31" t="s">
        <v>29</v>
      </c>
      <c r="J625" s="31" t="s">
        <v>751</v>
      </c>
      <c r="K625" s="37">
        <f t="shared" si="49"/>
        <v>25000</v>
      </c>
      <c r="L625" s="33">
        <v>25000</v>
      </c>
      <c r="M625" s="33"/>
      <c r="N625" s="42" t="s">
        <v>1004</v>
      </c>
      <c r="O625" s="16"/>
      <c r="P625" s="26"/>
      <c r="Q625" s="27"/>
      <c r="R625" s="31" t="s">
        <v>136</v>
      </c>
      <c r="S625" s="41">
        <v>44957</v>
      </c>
      <c r="T625" s="16"/>
    </row>
    <row r="626" spans="1:20" ht="44.25" customHeight="1" x14ac:dyDescent="0.2">
      <c r="A626" s="27"/>
      <c r="B626" s="46" t="s">
        <v>1009</v>
      </c>
      <c r="C626" s="31" t="s">
        <v>757</v>
      </c>
      <c r="D626" s="31" t="s">
        <v>27</v>
      </c>
      <c r="E626" s="36">
        <v>45028</v>
      </c>
      <c r="F626" s="31" t="s">
        <v>28</v>
      </c>
      <c r="G626" s="36">
        <v>45056</v>
      </c>
      <c r="H626" s="36">
        <v>45056</v>
      </c>
      <c r="I626" s="31" t="s">
        <v>29</v>
      </c>
      <c r="J626" s="31" t="s">
        <v>751</v>
      </c>
      <c r="K626" s="37">
        <f t="shared" si="49"/>
        <v>24990</v>
      </c>
      <c r="L626" s="33">
        <v>24990</v>
      </c>
      <c r="M626" s="33"/>
      <c r="N626" s="42" t="s">
        <v>1010</v>
      </c>
      <c r="O626" s="16"/>
      <c r="P626" s="26"/>
      <c r="Q626" s="27"/>
      <c r="R626" s="31" t="s">
        <v>136</v>
      </c>
      <c r="S626" s="41">
        <v>44957</v>
      </c>
      <c r="T626" s="16"/>
    </row>
    <row r="627" spans="1:20" ht="109.5" customHeight="1" x14ac:dyDescent="0.2">
      <c r="A627" s="27"/>
      <c r="B627" s="46" t="s">
        <v>1011</v>
      </c>
      <c r="C627" s="31" t="s">
        <v>871</v>
      </c>
      <c r="D627" s="31" t="s">
        <v>27</v>
      </c>
      <c r="E627" s="36">
        <v>45028</v>
      </c>
      <c r="F627" s="31" t="s">
        <v>28</v>
      </c>
      <c r="G627" s="36">
        <v>45056</v>
      </c>
      <c r="H627" s="36">
        <v>45056</v>
      </c>
      <c r="I627" s="31" t="s">
        <v>29</v>
      </c>
      <c r="J627" s="31" t="s">
        <v>751</v>
      </c>
      <c r="K627" s="37">
        <f t="shared" si="49"/>
        <v>43100</v>
      </c>
      <c r="L627" s="33">
        <v>43100</v>
      </c>
      <c r="M627" s="33"/>
      <c r="N627" s="42" t="s">
        <v>1012</v>
      </c>
      <c r="O627" s="16"/>
      <c r="P627" s="26"/>
      <c r="Q627" s="27"/>
      <c r="R627" s="31" t="s">
        <v>136</v>
      </c>
      <c r="S627" s="41">
        <v>44957</v>
      </c>
      <c r="T627" s="16"/>
    </row>
    <row r="628" spans="1:20" ht="57.75" customHeight="1" x14ac:dyDescent="0.2">
      <c r="A628" s="27"/>
      <c r="B628" s="46" t="s">
        <v>1013</v>
      </c>
      <c r="C628" s="31" t="s">
        <v>1014</v>
      </c>
      <c r="D628" s="31" t="s">
        <v>27</v>
      </c>
      <c r="E628" s="36">
        <v>45028</v>
      </c>
      <c r="F628" s="31" t="s">
        <v>28</v>
      </c>
      <c r="G628" s="36">
        <v>45056</v>
      </c>
      <c r="H628" s="36">
        <v>45056</v>
      </c>
      <c r="I628" s="31" t="s">
        <v>29</v>
      </c>
      <c r="J628" s="31" t="s">
        <v>751</v>
      </c>
      <c r="K628" s="37">
        <f t="shared" si="49"/>
        <v>58200</v>
      </c>
      <c r="L628" s="33">
        <v>58200</v>
      </c>
      <c r="M628" s="33"/>
      <c r="N628" s="42" t="s">
        <v>1015</v>
      </c>
      <c r="O628" s="16"/>
      <c r="P628" s="26"/>
      <c r="Q628" s="27"/>
      <c r="R628" s="31" t="s">
        <v>136</v>
      </c>
      <c r="S628" s="41">
        <v>44957</v>
      </c>
      <c r="T628" s="16"/>
    </row>
    <row r="629" spans="1:20" ht="68.25" customHeight="1" x14ac:dyDescent="0.2">
      <c r="A629" s="27"/>
      <c r="B629" s="47" t="s">
        <v>1016</v>
      </c>
      <c r="C629" s="31" t="s">
        <v>1017</v>
      </c>
      <c r="D629" s="31" t="s">
        <v>27</v>
      </c>
      <c r="E629" s="36">
        <v>45028</v>
      </c>
      <c r="F629" s="31" t="s">
        <v>28</v>
      </c>
      <c r="G629" s="36">
        <v>45056</v>
      </c>
      <c r="H629" s="36">
        <v>45056</v>
      </c>
      <c r="I629" s="31" t="s">
        <v>29</v>
      </c>
      <c r="J629" s="31" t="s">
        <v>751</v>
      </c>
      <c r="K629" s="37">
        <f t="shared" si="49"/>
        <v>52500</v>
      </c>
      <c r="L629" s="33">
        <v>52500</v>
      </c>
      <c r="M629" s="33"/>
      <c r="N629" s="42" t="s">
        <v>1018</v>
      </c>
      <c r="O629" s="16"/>
      <c r="P629" s="26"/>
      <c r="Q629" s="27"/>
      <c r="R629" s="31" t="s">
        <v>136</v>
      </c>
      <c r="S629" s="41">
        <v>44957</v>
      </c>
      <c r="T629" s="16"/>
    </row>
    <row r="630" spans="1:20" ht="15.75" customHeight="1" x14ac:dyDescent="0.2">
      <c r="A630" s="27"/>
      <c r="B630" s="46" t="s">
        <v>1019</v>
      </c>
      <c r="C630" s="31" t="s">
        <v>1020</v>
      </c>
      <c r="D630" s="31" t="s">
        <v>27</v>
      </c>
      <c r="E630" s="36">
        <v>45029</v>
      </c>
      <c r="F630" s="31" t="s">
        <v>110</v>
      </c>
      <c r="G630" s="36">
        <v>45020</v>
      </c>
      <c r="H630" s="36">
        <v>45020</v>
      </c>
      <c r="I630" s="31" t="s">
        <v>29</v>
      </c>
      <c r="J630" s="31" t="s">
        <v>751</v>
      </c>
      <c r="K630" s="37">
        <f t="shared" si="49"/>
        <v>25000</v>
      </c>
      <c r="L630" s="33">
        <v>25000</v>
      </c>
      <c r="M630" s="33"/>
      <c r="N630" s="42" t="s">
        <v>1021</v>
      </c>
      <c r="O630" s="16"/>
      <c r="P630" s="26"/>
      <c r="Q630" s="27"/>
      <c r="R630" s="31" t="s">
        <v>136</v>
      </c>
      <c r="S630" s="41">
        <v>44957</v>
      </c>
      <c r="T630" s="16"/>
    </row>
    <row r="631" spans="1:20" ht="48.75" customHeight="1" x14ac:dyDescent="0.2">
      <c r="A631" s="27"/>
      <c r="B631" s="46" t="s">
        <v>1022</v>
      </c>
      <c r="C631" s="31" t="s">
        <v>1023</v>
      </c>
      <c r="D631" s="31" t="s">
        <v>27</v>
      </c>
      <c r="E631" s="36">
        <v>45030</v>
      </c>
      <c r="F631" s="31" t="s">
        <v>110</v>
      </c>
      <c r="G631" s="36">
        <v>45020</v>
      </c>
      <c r="H631" s="36">
        <v>45020</v>
      </c>
      <c r="I631" s="31" t="s">
        <v>29</v>
      </c>
      <c r="J631" s="31" t="s">
        <v>751</v>
      </c>
      <c r="K631" s="37">
        <f t="shared" si="49"/>
        <v>25160</v>
      </c>
      <c r="L631" s="33">
        <v>25160</v>
      </c>
      <c r="M631" s="33"/>
      <c r="N631" s="42" t="s">
        <v>1021</v>
      </c>
      <c r="O631" s="16"/>
      <c r="P631" s="26"/>
      <c r="Q631" s="27"/>
      <c r="R631" s="31" t="s">
        <v>136</v>
      </c>
      <c r="S631" s="41">
        <v>44957</v>
      </c>
      <c r="T631" s="16"/>
    </row>
    <row r="632" spans="1:20" ht="51.75" customHeight="1" x14ac:dyDescent="0.2">
      <c r="A632" s="27"/>
      <c r="B632" s="46" t="s">
        <v>1024</v>
      </c>
      <c r="C632" s="31" t="s">
        <v>774</v>
      </c>
      <c r="D632" s="31" t="s">
        <v>27</v>
      </c>
      <c r="E632" s="36">
        <v>45022</v>
      </c>
      <c r="F632" s="31" t="s">
        <v>28</v>
      </c>
      <c r="G632" s="36">
        <v>45071</v>
      </c>
      <c r="H632" s="36">
        <v>45071</v>
      </c>
      <c r="I632" s="31" t="s">
        <v>29</v>
      </c>
      <c r="J632" s="31" t="s">
        <v>751</v>
      </c>
      <c r="K632" s="37">
        <f t="shared" si="49"/>
        <v>60500</v>
      </c>
      <c r="L632" s="33">
        <v>60500</v>
      </c>
      <c r="M632" s="33"/>
      <c r="N632" s="42" t="s">
        <v>980</v>
      </c>
      <c r="O632" s="16"/>
      <c r="P632" s="26"/>
      <c r="Q632" s="27"/>
      <c r="R632" s="31"/>
      <c r="S632" s="41">
        <v>44932</v>
      </c>
      <c r="T632" s="16"/>
    </row>
    <row r="633" spans="1:20" ht="15.75" customHeight="1" x14ac:dyDescent="0.2">
      <c r="A633" s="27"/>
      <c r="B633" s="46" t="s">
        <v>1025</v>
      </c>
      <c r="C633" s="31" t="s">
        <v>757</v>
      </c>
      <c r="D633" s="31" t="s">
        <v>27</v>
      </c>
      <c r="E633" s="36">
        <v>45071</v>
      </c>
      <c r="F633" s="31" t="s">
        <v>110</v>
      </c>
      <c r="G633" s="36">
        <v>45084</v>
      </c>
      <c r="H633" s="36">
        <v>45084</v>
      </c>
      <c r="I633" s="31" t="s">
        <v>29</v>
      </c>
      <c r="J633" s="31" t="s">
        <v>751</v>
      </c>
      <c r="K633" s="37">
        <f t="shared" si="49"/>
        <v>13700</v>
      </c>
      <c r="L633" s="33">
        <v>13700</v>
      </c>
      <c r="M633" s="33"/>
      <c r="N633" s="42" t="s">
        <v>1026</v>
      </c>
      <c r="O633" s="16"/>
      <c r="P633" s="26"/>
      <c r="Q633" s="27"/>
      <c r="R633" s="31"/>
      <c r="S633" s="41">
        <v>44932</v>
      </c>
      <c r="T633" s="16"/>
    </row>
    <row r="634" spans="1:20" ht="15.75" customHeight="1" x14ac:dyDescent="0.2">
      <c r="A634" s="27"/>
      <c r="B634" s="46" t="s">
        <v>1027</v>
      </c>
      <c r="C634" s="31" t="s">
        <v>1028</v>
      </c>
      <c r="D634" s="31" t="s">
        <v>27</v>
      </c>
      <c r="E634" s="36">
        <v>45071</v>
      </c>
      <c r="F634" s="31" t="s">
        <v>110</v>
      </c>
      <c r="G634" s="36">
        <v>45084</v>
      </c>
      <c r="H634" s="36">
        <v>45084</v>
      </c>
      <c r="I634" s="31" t="s">
        <v>29</v>
      </c>
      <c r="J634" s="31" t="s">
        <v>751</v>
      </c>
      <c r="K634" s="37">
        <f t="shared" si="49"/>
        <v>26630</v>
      </c>
      <c r="L634" s="33">
        <v>26630</v>
      </c>
      <c r="M634" s="33"/>
      <c r="N634" s="42" t="s">
        <v>1029</v>
      </c>
      <c r="O634" s="16"/>
      <c r="P634" s="26"/>
      <c r="Q634" s="27"/>
      <c r="R634" s="31"/>
      <c r="S634" s="41">
        <v>44932</v>
      </c>
      <c r="T634" s="16"/>
    </row>
    <row r="635" spans="1:20" ht="15.75" customHeight="1" x14ac:dyDescent="0.2">
      <c r="A635" s="27"/>
      <c r="B635" s="46" t="s">
        <v>1030</v>
      </c>
      <c r="C635" s="31" t="s">
        <v>1017</v>
      </c>
      <c r="D635" s="31" t="s">
        <v>27</v>
      </c>
      <c r="E635" s="36">
        <v>45071</v>
      </c>
      <c r="F635" s="31" t="s">
        <v>110</v>
      </c>
      <c r="G635" s="36">
        <v>45084</v>
      </c>
      <c r="H635" s="36">
        <v>45084</v>
      </c>
      <c r="I635" s="31" t="s">
        <v>29</v>
      </c>
      <c r="J635" s="31" t="s">
        <v>751</v>
      </c>
      <c r="K635" s="37">
        <f t="shared" si="49"/>
        <v>29110</v>
      </c>
      <c r="L635" s="33">
        <v>29110</v>
      </c>
      <c r="M635" s="33"/>
      <c r="N635" s="42" t="s">
        <v>1029</v>
      </c>
      <c r="O635" s="16"/>
      <c r="P635" s="26"/>
      <c r="Q635" s="27"/>
      <c r="R635" s="31"/>
      <c r="S635" s="41">
        <v>44932</v>
      </c>
      <c r="T635" s="16"/>
    </row>
    <row r="636" spans="1:20" ht="15.75" customHeight="1" x14ac:dyDescent="0.2">
      <c r="A636" s="27"/>
      <c r="B636" s="47" t="s">
        <v>1031</v>
      </c>
      <c r="C636" s="31" t="s">
        <v>117</v>
      </c>
      <c r="D636" s="31" t="s">
        <v>27</v>
      </c>
      <c r="E636" s="36">
        <v>45183</v>
      </c>
      <c r="F636" s="31" t="s">
        <v>28</v>
      </c>
      <c r="G636" s="36">
        <v>45183</v>
      </c>
      <c r="H636" s="36">
        <v>45183</v>
      </c>
      <c r="I636" s="31" t="s">
        <v>29</v>
      </c>
      <c r="J636" s="31" t="s">
        <v>751</v>
      </c>
      <c r="K636" s="37">
        <f t="shared" si="49"/>
        <v>254660</v>
      </c>
      <c r="L636" s="33">
        <v>254660</v>
      </c>
      <c r="M636" s="33"/>
      <c r="N636" s="42" t="s">
        <v>1032</v>
      </c>
      <c r="O636" s="16"/>
      <c r="P636" s="26"/>
      <c r="Q636" s="27"/>
      <c r="R636" s="31"/>
      <c r="S636" s="41">
        <v>44932</v>
      </c>
      <c r="T636" s="16"/>
    </row>
    <row r="637" spans="1:20" ht="15.75" customHeight="1" x14ac:dyDescent="0.2">
      <c r="A637" s="27"/>
      <c r="B637" s="46" t="s">
        <v>1033</v>
      </c>
      <c r="C637" s="31" t="s">
        <v>871</v>
      </c>
      <c r="D637" s="31" t="s">
        <v>27</v>
      </c>
      <c r="E637" s="36">
        <v>45091</v>
      </c>
      <c r="F637" s="31" t="s">
        <v>28</v>
      </c>
      <c r="G637" s="36">
        <v>45121</v>
      </c>
      <c r="H637" s="36">
        <v>45121</v>
      </c>
      <c r="I637" s="31" t="s">
        <v>29</v>
      </c>
      <c r="J637" s="31" t="s">
        <v>751</v>
      </c>
      <c r="K637" s="37">
        <f t="shared" si="49"/>
        <v>144570</v>
      </c>
      <c r="L637" s="33">
        <v>144570</v>
      </c>
      <c r="M637" s="33"/>
      <c r="N637" s="42" t="s">
        <v>778</v>
      </c>
      <c r="O637" s="16"/>
      <c r="P637" s="26"/>
      <c r="Q637" s="27"/>
      <c r="R637" s="31"/>
      <c r="S637" s="41">
        <v>44932</v>
      </c>
      <c r="T637" s="16"/>
    </row>
    <row r="638" spans="1:20" ht="15.75" customHeight="1" x14ac:dyDescent="0.2">
      <c r="A638" s="27"/>
      <c r="B638" s="46" t="s">
        <v>1034</v>
      </c>
      <c r="C638" s="31" t="s">
        <v>389</v>
      </c>
      <c r="D638" s="31" t="s">
        <v>27</v>
      </c>
      <c r="E638" s="36">
        <v>45121</v>
      </c>
      <c r="F638" s="31" t="s">
        <v>28</v>
      </c>
      <c r="G638" s="36">
        <v>45147</v>
      </c>
      <c r="H638" s="36">
        <v>45147</v>
      </c>
      <c r="I638" s="31" t="s">
        <v>29</v>
      </c>
      <c r="J638" s="31" t="s">
        <v>751</v>
      </c>
      <c r="K638" s="37">
        <f t="shared" si="49"/>
        <v>49990</v>
      </c>
      <c r="L638" s="33">
        <v>49990</v>
      </c>
      <c r="M638" s="33"/>
      <c r="N638" s="42" t="s">
        <v>1035</v>
      </c>
      <c r="O638" s="16"/>
      <c r="P638" s="26"/>
      <c r="Q638" s="27"/>
      <c r="R638" s="31"/>
      <c r="S638" s="41">
        <v>44932</v>
      </c>
      <c r="T638" s="16"/>
    </row>
    <row r="639" spans="1:20" ht="15.75" customHeight="1" x14ac:dyDescent="0.2">
      <c r="A639" s="27"/>
      <c r="B639" s="46" t="s">
        <v>1036</v>
      </c>
      <c r="C639" s="31" t="s">
        <v>1037</v>
      </c>
      <c r="D639" s="31" t="s">
        <v>27</v>
      </c>
      <c r="E639" s="36">
        <v>45121</v>
      </c>
      <c r="F639" s="31" t="s">
        <v>28</v>
      </c>
      <c r="G639" s="36">
        <v>45147</v>
      </c>
      <c r="H639" s="36">
        <v>45147</v>
      </c>
      <c r="I639" s="31" t="s">
        <v>29</v>
      </c>
      <c r="J639" s="31" t="s">
        <v>751</v>
      </c>
      <c r="K639" s="37">
        <f t="shared" si="49"/>
        <v>18980</v>
      </c>
      <c r="L639" s="33">
        <v>18980</v>
      </c>
      <c r="M639" s="33"/>
      <c r="N639" s="42" t="s">
        <v>1038</v>
      </c>
      <c r="O639" s="16"/>
      <c r="P639" s="26"/>
      <c r="Q639" s="27"/>
      <c r="R639" s="31"/>
      <c r="S639" s="41">
        <v>44932</v>
      </c>
      <c r="T639" s="16"/>
    </row>
    <row r="640" spans="1:20" ht="15.75" customHeight="1" x14ac:dyDescent="0.2">
      <c r="A640" s="27"/>
      <c r="B640" s="46" t="s">
        <v>1039</v>
      </c>
      <c r="C640" s="31" t="s">
        <v>117</v>
      </c>
      <c r="D640" s="31" t="s">
        <v>27</v>
      </c>
      <c r="E640" s="36">
        <v>45147</v>
      </c>
      <c r="F640" s="31" t="s">
        <v>28</v>
      </c>
      <c r="G640" s="36">
        <v>45147</v>
      </c>
      <c r="H640" s="36">
        <v>45147</v>
      </c>
      <c r="I640" s="31" t="s">
        <v>29</v>
      </c>
      <c r="J640" s="31" t="s">
        <v>751</v>
      </c>
      <c r="K640" s="37">
        <f t="shared" si="49"/>
        <v>322795</v>
      </c>
      <c r="L640" s="33">
        <v>322795</v>
      </c>
      <c r="M640" s="33"/>
      <c r="N640" s="42" t="s">
        <v>1040</v>
      </c>
      <c r="O640" s="16"/>
      <c r="P640" s="26"/>
      <c r="Q640" s="27"/>
      <c r="R640" s="31"/>
      <c r="S640" s="41">
        <v>44932</v>
      </c>
      <c r="T640" s="16"/>
    </row>
    <row r="641" spans="1:20" ht="48" customHeight="1" x14ac:dyDescent="0.2">
      <c r="A641" s="27"/>
      <c r="B641" s="47" t="s">
        <v>1041</v>
      </c>
      <c r="C641" s="31" t="s">
        <v>117</v>
      </c>
      <c r="D641" s="31" t="s">
        <v>27</v>
      </c>
      <c r="E641" s="36">
        <v>45147</v>
      </c>
      <c r="F641" s="31" t="s">
        <v>28</v>
      </c>
      <c r="G641" s="36">
        <v>45147</v>
      </c>
      <c r="H641" s="36">
        <v>45147</v>
      </c>
      <c r="I641" s="31" t="s">
        <v>29</v>
      </c>
      <c r="J641" s="31" t="s">
        <v>751</v>
      </c>
      <c r="K641" s="37">
        <f t="shared" si="49"/>
        <v>55610</v>
      </c>
      <c r="L641" s="33">
        <v>55610</v>
      </c>
      <c r="M641" s="33"/>
      <c r="N641" s="42" t="s">
        <v>1042</v>
      </c>
      <c r="O641" s="16"/>
      <c r="P641" s="26"/>
      <c r="Q641" s="27"/>
      <c r="R641" s="31"/>
      <c r="S641" s="41">
        <v>44932</v>
      </c>
      <c r="T641" s="16"/>
    </row>
    <row r="642" spans="1:20" ht="55.5" customHeight="1" x14ac:dyDescent="0.2">
      <c r="A642" s="27"/>
      <c r="B642" s="47" t="s">
        <v>1043</v>
      </c>
      <c r="C642" s="31" t="s">
        <v>774</v>
      </c>
      <c r="D642" s="31" t="s">
        <v>27</v>
      </c>
      <c r="E642" s="36">
        <v>45139</v>
      </c>
      <c r="F642" s="31" t="s">
        <v>28</v>
      </c>
      <c r="G642" s="36">
        <v>45195</v>
      </c>
      <c r="H642" s="36">
        <v>45195</v>
      </c>
      <c r="I642" s="31" t="s">
        <v>29</v>
      </c>
      <c r="J642" s="31" t="s">
        <v>751</v>
      </c>
      <c r="K642" s="37">
        <f t="shared" si="49"/>
        <v>38450</v>
      </c>
      <c r="L642" s="33">
        <v>38450</v>
      </c>
      <c r="M642" s="33"/>
      <c r="N642" s="42" t="s">
        <v>1044</v>
      </c>
      <c r="O642" s="16"/>
      <c r="P642" s="26"/>
      <c r="Q642" s="27"/>
      <c r="R642" s="31" t="s">
        <v>136</v>
      </c>
      <c r="S642" s="41">
        <v>44957</v>
      </c>
      <c r="T642" s="16"/>
    </row>
    <row r="643" spans="1:20" ht="15.75" customHeight="1" x14ac:dyDescent="0.2">
      <c r="A643" s="27"/>
      <c r="B643" s="47" t="s">
        <v>1045</v>
      </c>
      <c r="C643" s="31" t="s">
        <v>1046</v>
      </c>
      <c r="D643" s="31" t="s">
        <v>27</v>
      </c>
      <c r="E643" s="36">
        <v>45183</v>
      </c>
      <c r="F643" s="31" t="s">
        <v>28</v>
      </c>
      <c r="G643" s="36">
        <v>45224</v>
      </c>
      <c r="H643" s="36">
        <v>45224</v>
      </c>
      <c r="I643" s="31" t="s">
        <v>29</v>
      </c>
      <c r="J643" s="31" t="s">
        <v>751</v>
      </c>
      <c r="K643" s="37">
        <f t="shared" si="49"/>
        <v>19480</v>
      </c>
      <c r="L643" s="33">
        <v>19480</v>
      </c>
      <c r="M643" s="33"/>
      <c r="N643" s="42" t="s">
        <v>1047</v>
      </c>
      <c r="O643" s="16"/>
      <c r="P643" s="26"/>
      <c r="Q643" s="27"/>
      <c r="R643" s="31"/>
      <c r="S643" s="41">
        <v>44932</v>
      </c>
      <c r="T643" s="16"/>
    </row>
    <row r="644" spans="1:20" ht="15.75" customHeight="1" x14ac:dyDescent="0.2">
      <c r="A644" s="27"/>
      <c r="B644" s="44"/>
      <c r="C644" s="29"/>
      <c r="D644" s="27"/>
      <c r="E644" s="29"/>
      <c r="F644" s="29"/>
      <c r="G644" s="29"/>
      <c r="H644" s="29"/>
      <c r="I644" s="27"/>
      <c r="J644" s="31"/>
      <c r="K644" s="32"/>
      <c r="L644" s="33"/>
      <c r="M644" s="33"/>
      <c r="N644" s="31"/>
      <c r="O644" s="16"/>
      <c r="P644" s="26"/>
      <c r="Q644" s="27"/>
      <c r="R644" s="27"/>
      <c r="S644" s="27"/>
      <c r="T644" s="16"/>
    </row>
    <row r="645" spans="1:20" ht="15.75" customHeight="1" x14ac:dyDescent="0.2">
      <c r="A645" s="27"/>
      <c r="B645" s="44"/>
      <c r="C645" s="29"/>
      <c r="D645" s="27"/>
      <c r="E645" s="29"/>
      <c r="F645" s="29"/>
      <c r="G645" s="29"/>
      <c r="H645" s="29"/>
      <c r="I645" s="27"/>
      <c r="J645" s="31"/>
      <c r="K645" s="32"/>
      <c r="L645" s="33"/>
      <c r="M645" s="33"/>
      <c r="N645" s="31"/>
      <c r="O645" s="16"/>
      <c r="P645" s="26"/>
      <c r="Q645" s="27"/>
      <c r="R645" s="27"/>
      <c r="S645" s="27"/>
      <c r="T645" s="16"/>
    </row>
    <row r="646" spans="1:20" ht="15.75" customHeight="1" x14ac:dyDescent="0.2">
      <c r="A646" s="27"/>
      <c r="B646" s="44" t="s">
        <v>576</v>
      </c>
      <c r="C646" s="29"/>
      <c r="D646" s="27"/>
      <c r="E646" s="29" t="str">
        <f>IF(D646="","",IF((OR(D646=data_validation!A$1,D646=data_validation!A$2,D646=data_validation!A$5,D646=data_validation!A$6,D646=data_validation!A$15,D646=data_validation!A$17)),"Indicate Date","N/A"))</f>
        <v/>
      </c>
      <c r="F646" s="29" t="str">
        <f>IF(D646="","",IF((OR(D646=data_validation!A$1,D646=data_validation!A$2)),"Indicate Date","N/A"))</f>
        <v/>
      </c>
      <c r="G646" s="29" t="str">
        <f>IF(D646="","","Indicate Date")</f>
        <v/>
      </c>
      <c r="H646" s="29" t="str">
        <f>IF(D646="","","Indicate Date")</f>
        <v/>
      </c>
      <c r="I646" s="30"/>
      <c r="J646" s="31"/>
      <c r="K646" s="32"/>
      <c r="L646" s="33"/>
      <c r="M646" s="33"/>
      <c r="N646" s="31"/>
      <c r="O646" s="16"/>
      <c r="P646" s="26"/>
      <c r="Q646" s="27"/>
      <c r="R646" s="27"/>
      <c r="S646" s="27"/>
      <c r="T646" s="16"/>
    </row>
    <row r="647" spans="1:20" ht="15.75" customHeight="1" x14ac:dyDescent="0.2">
      <c r="A647" s="27" t="s">
        <v>1048</v>
      </c>
      <c r="B647" s="46" t="s">
        <v>1049</v>
      </c>
      <c r="C647" s="31" t="s">
        <v>1050</v>
      </c>
      <c r="D647" s="31" t="s">
        <v>27</v>
      </c>
      <c r="E647" s="36">
        <v>44928</v>
      </c>
      <c r="F647" s="31" t="s">
        <v>28</v>
      </c>
      <c r="G647" s="36">
        <v>44964</v>
      </c>
      <c r="H647" s="36">
        <v>44964</v>
      </c>
      <c r="I647" s="31" t="s">
        <v>29</v>
      </c>
      <c r="J647" s="31" t="s">
        <v>119</v>
      </c>
      <c r="K647" s="37">
        <f>SUM(L647:M647)</f>
        <v>75097.5</v>
      </c>
      <c r="L647" s="33">
        <v>75097.5</v>
      </c>
      <c r="M647" s="33"/>
      <c r="N647" s="42" t="s">
        <v>1051</v>
      </c>
      <c r="O647" s="16"/>
      <c r="P647" s="26"/>
      <c r="Q647" s="27"/>
      <c r="R647" s="31"/>
      <c r="S647" s="41">
        <v>44932</v>
      </c>
      <c r="T647" s="16"/>
    </row>
    <row r="648" spans="1:20" ht="15.75" customHeight="1" x14ac:dyDescent="0.2">
      <c r="A648" s="27"/>
      <c r="B648" s="44"/>
      <c r="C648" s="29"/>
      <c r="D648" s="27"/>
      <c r="E648" s="29"/>
      <c r="F648" s="29"/>
      <c r="G648" s="29"/>
      <c r="H648" s="29"/>
      <c r="I648" s="27"/>
      <c r="J648" s="31"/>
      <c r="K648" s="32"/>
      <c r="L648" s="33"/>
      <c r="M648" s="33"/>
      <c r="N648" s="31"/>
      <c r="O648" s="16"/>
      <c r="P648" s="26"/>
      <c r="Q648" s="27"/>
      <c r="R648" s="27"/>
      <c r="S648" s="27"/>
      <c r="T648" s="16"/>
    </row>
    <row r="649" spans="1:20" ht="15.75" customHeight="1" x14ac:dyDescent="0.2">
      <c r="A649" s="27"/>
      <c r="B649" s="44" t="s">
        <v>1052</v>
      </c>
      <c r="C649" s="29"/>
      <c r="D649" s="27"/>
      <c r="E649" s="29" t="str">
        <f>IF(D649="","",IF((OR(D649=data_validation!A$1,D649=data_validation!A$2,D649=data_validation!A$5,D649=data_validation!A$6,D649=data_validation!A$15,D649=data_validation!A$17)),"Indicate Date","N/A"))</f>
        <v/>
      </c>
      <c r="F649" s="29" t="str">
        <f>IF(D649="","",IF((OR(D649=data_validation!A$1,D649=data_validation!A$2)),"Indicate Date","N/A"))</f>
        <v/>
      </c>
      <c r="G649" s="29" t="str">
        <f>IF(D649="","","Indicate Date")</f>
        <v/>
      </c>
      <c r="H649" s="29" t="str">
        <f>IF(D649="","","Indicate Date")</f>
        <v/>
      </c>
      <c r="I649" s="30"/>
      <c r="J649" s="31"/>
      <c r="K649" s="32"/>
      <c r="L649" s="33"/>
      <c r="M649" s="33"/>
      <c r="N649" s="31"/>
      <c r="O649" s="16"/>
      <c r="P649" s="26"/>
      <c r="Q649" s="27"/>
      <c r="R649" s="27"/>
      <c r="S649" s="27"/>
      <c r="T649" s="16"/>
    </row>
    <row r="650" spans="1:20" ht="15.75" customHeight="1" x14ac:dyDescent="0.2">
      <c r="A650" s="27"/>
      <c r="B650" s="46" t="s">
        <v>1053</v>
      </c>
      <c r="C650" s="31" t="s">
        <v>1054</v>
      </c>
      <c r="D650" s="31" t="s">
        <v>27</v>
      </c>
      <c r="E650" s="36">
        <v>44964</v>
      </c>
      <c r="F650" s="31" t="s">
        <v>110</v>
      </c>
      <c r="G650" s="36">
        <v>44964</v>
      </c>
      <c r="H650" s="36">
        <v>44964</v>
      </c>
      <c r="I650" s="31" t="s">
        <v>29</v>
      </c>
      <c r="J650" s="31" t="s">
        <v>1055</v>
      </c>
      <c r="K650" s="37">
        <f>SUM(L650:M650)</f>
        <v>35000</v>
      </c>
      <c r="L650" s="33">
        <v>35000</v>
      </c>
      <c r="M650" s="33"/>
      <c r="N650" s="42" t="s">
        <v>1056</v>
      </c>
      <c r="O650" s="16"/>
      <c r="P650" s="26"/>
      <c r="Q650" s="27"/>
      <c r="R650" s="31"/>
      <c r="S650" s="41">
        <v>44932</v>
      </c>
      <c r="T650" s="16"/>
    </row>
    <row r="651" spans="1:20" ht="15.75" customHeight="1" x14ac:dyDescent="0.2">
      <c r="A651" s="27"/>
      <c r="B651" s="44"/>
      <c r="C651" s="29"/>
      <c r="D651" s="27"/>
      <c r="E651" s="29"/>
      <c r="F651" s="29"/>
      <c r="G651" s="29"/>
      <c r="H651" s="29"/>
      <c r="I651" s="27"/>
      <c r="J651" s="31"/>
      <c r="K651" s="32"/>
      <c r="L651" s="33"/>
      <c r="M651" s="33"/>
      <c r="N651" s="31"/>
      <c r="O651" s="16"/>
      <c r="P651" s="26"/>
      <c r="Q651" s="27"/>
      <c r="R651" s="27"/>
      <c r="S651" s="27"/>
      <c r="T651" s="16"/>
    </row>
    <row r="652" spans="1:20" ht="15.75" customHeight="1" x14ac:dyDescent="0.2">
      <c r="A652" s="27"/>
      <c r="B652" s="44" t="s">
        <v>26</v>
      </c>
      <c r="C652" s="29"/>
      <c r="D652" s="27"/>
      <c r="E652" s="29" t="str">
        <f>IF(D652="","",IF((OR(D652=data_validation!A$1,D652=data_validation!A$2,D652=data_validation!A$5,D652=data_validation!A$6,D652=data_validation!A$15,D652=data_validation!A$17)),"Indicate Date","N/A"))</f>
        <v/>
      </c>
      <c r="F652" s="29" t="str">
        <f>IF(D652="","",IF((OR(D652=data_validation!A$1,D652=data_validation!A$2)),"Indicate Date","N/A"))</f>
        <v/>
      </c>
      <c r="G652" s="29" t="str">
        <f>IF(D652="","","Indicate Date")</f>
        <v/>
      </c>
      <c r="H652" s="29" t="str">
        <f>IF(D652="","","Indicate Date")</f>
        <v/>
      </c>
      <c r="I652" s="30"/>
      <c r="J652" s="31"/>
      <c r="K652" s="32"/>
      <c r="L652" s="33"/>
      <c r="M652" s="33"/>
      <c r="N652" s="31"/>
      <c r="O652" s="16"/>
      <c r="P652" s="26"/>
      <c r="Q652" s="27"/>
      <c r="R652" s="27"/>
      <c r="S652" s="27"/>
      <c r="T652" s="16"/>
    </row>
    <row r="653" spans="1:20" ht="15.75" customHeight="1" x14ac:dyDescent="0.2">
      <c r="A653" s="27"/>
      <c r="B653" s="260" t="s">
        <v>1057</v>
      </c>
      <c r="C653" s="235" t="s">
        <v>399</v>
      </c>
      <c r="D653" s="235" t="s">
        <v>27</v>
      </c>
      <c r="E653" s="229">
        <v>44928</v>
      </c>
      <c r="F653" s="235" t="s">
        <v>28</v>
      </c>
      <c r="G653" s="229">
        <v>44964</v>
      </c>
      <c r="H653" s="229">
        <v>44964</v>
      </c>
      <c r="I653" s="235" t="s">
        <v>29</v>
      </c>
      <c r="J653" s="31" t="s">
        <v>30</v>
      </c>
      <c r="K653" s="236">
        <f>L653+L654</f>
        <v>84160</v>
      </c>
      <c r="L653" s="33">
        <v>50000</v>
      </c>
      <c r="M653" s="33"/>
      <c r="N653" s="237" t="s">
        <v>653</v>
      </c>
      <c r="O653" s="16"/>
      <c r="P653" s="26"/>
      <c r="Q653" s="27"/>
      <c r="R653" s="31"/>
      <c r="S653" s="41">
        <v>44932</v>
      </c>
      <c r="T653" s="16"/>
    </row>
    <row r="654" spans="1:20" ht="15.75" customHeight="1" x14ac:dyDescent="0.2">
      <c r="A654" s="27"/>
      <c r="B654" s="231"/>
      <c r="C654" s="231"/>
      <c r="D654" s="231"/>
      <c r="E654" s="231"/>
      <c r="F654" s="231"/>
      <c r="G654" s="231"/>
      <c r="H654" s="231"/>
      <c r="I654" s="231"/>
      <c r="J654" s="31" t="s">
        <v>119</v>
      </c>
      <c r="K654" s="231"/>
      <c r="L654" s="33">
        <v>34160</v>
      </c>
      <c r="M654" s="33"/>
      <c r="N654" s="231"/>
      <c r="O654" s="16"/>
      <c r="P654" s="26"/>
      <c r="Q654" s="27"/>
      <c r="R654" s="31"/>
      <c r="S654" s="41"/>
      <c r="T654" s="16"/>
    </row>
    <row r="655" spans="1:20" ht="15.75" customHeight="1" x14ac:dyDescent="0.2">
      <c r="A655" s="27"/>
      <c r="B655" s="260" t="s">
        <v>1058</v>
      </c>
      <c r="C655" s="235" t="s">
        <v>399</v>
      </c>
      <c r="D655" s="235" t="s">
        <v>27</v>
      </c>
      <c r="E655" s="229">
        <v>44928</v>
      </c>
      <c r="F655" s="235" t="s">
        <v>28</v>
      </c>
      <c r="G655" s="229">
        <v>44964</v>
      </c>
      <c r="H655" s="229">
        <v>44964</v>
      </c>
      <c r="I655" s="235" t="s">
        <v>29</v>
      </c>
      <c r="J655" s="31" t="s">
        <v>30</v>
      </c>
      <c r="K655" s="236">
        <f>L655+L656</f>
        <v>65712</v>
      </c>
      <c r="L655" s="33">
        <v>50000</v>
      </c>
      <c r="M655" s="33"/>
      <c r="N655" s="237" t="s">
        <v>653</v>
      </c>
      <c r="O655" s="16"/>
      <c r="P655" s="26"/>
      <c r="Q655" s="27"/>
      <c r="R655" s="31"/>
      <c r="S655" s="41">
        <v>44932</v>
      </c>
      <c r="T655" s="16"/>
    </row>
    <row r="656" spans="1:20" ht="15.75" customHeight="1" x14ac:dyDescent="0.2">
      <c r="A656" s="27"/>
      <c r="B656" s="231"/>
      <c r="C656" s="231"/>
      <c r="D656" s="231"/>
      <c r="E656" s="231"/>
      <c r="F656" s="231"/>
      <c r="G656" s="231"/>
      <c r="H656" s="231"/>
      <c r="I656" s="231"/>
      <c r="J656" s="31" t="s">
        <v>119</v>
      </c>
      <c r="K656" s="231"/>
      <c r="L656" s="33">
        <v>15712</v>
      </c>
      <c r="M656" s="33"/>
      <c r="N656" s="231"/>
      <c r="O656" s="16"/>
      <c r="P656" s="26"/>
      <c r="Q656" s="27"/>
      <c r="R656" s="31"/>
      <c r="S656" s="41"/>
      <c r="T656" s="16"/>
    </row>
    <row r="657" spans="1:20" ht="48" customHeight="1" x14ac:dyDescent="0.2">
      <c r="A657" s="27"/>
      <c r="B657" s="46" t="s">
        <v>1059</v>
      </c>
      <c r="C657" s="31" t="s">
        <v>26</v>
      </c>
      <c r="D657" s="31" t="s">
        <v>27</v>
      </c>
      <c r="E657" s="36">
        <v>44928</v>
      </c>
      <c r="F657" s="31" t="s">
        <v>110</v>
      </c>
      <c r="G657" s="36">
        <v>44964</v>
      </c>
      <c r="H657" s="36">
        <v>44964</v>
      </c>
      <c r="I657" s="31" t="s">
        <v>29</v>
      </c>
      <c r="J657" s="31" t="s">
        <v>745</v>
      </c>
      <c r="K657" s="37">
        <f t="shared" ref="K657:K660" si="50">SUM(L657:M657)</f>
        <v>250000</v>
      </c>
      <c r="L657" s="33">
        <v>250000</v>
      </c>
      <c r="M657" s="33"/>
      <c r="N657" s="42" t="s">
        <v>1060</v>
      </c>
      <c r="O657" s="16"/>
      <c r="P657" s="26"/>
      <c r="Q657" s="27"/>
      <c r="R657" s="31"/>
      <c r="S657" s="41">
        <v>44932</v>
      </c>
      <c r="T657" s="16"/>
    </row>
    <row r="658" spans="1:20" ht="15.75" customHeight="1" x14ac:dyDescent="0.2">
      <c r="A658" s="27"/>
      <c r="B658" s="47" t="s">
        <v>1061</v>
      </c>
      <c r="C658" s="31" t="s">
        <v>842</v>
      </c>
      <c r="D658" s="31" t="s">
        <v>27</v>
      </c>
      <c r="E658" s="36">
        <v>45063</v>
      </c>
      <c r="F658" s="31" t="s">
        <v>110</v>
      </c>
      <c r="G658" s="36">
        <v>45091</v>
      </c>
      <c r="H658" s="36">
        <v>45091</v>
      </c>
      <c r="I658" s="31" t="s">
        <v>29</v>
      </c>
      <c r="J658" s="31" t="s">
        <v>30</v>
      </c>
      <c r="K658" s="37">
        <f t="shared" si="50"/>
        <v>14154</v>
      </c>
      <c r="L658" s="33">
        <v>14154</v>
      </c>
      <c r="M658" s="33"/>
      <c r="N658" s="31" t="s">
        <v>1062</v>
      </c>
      <c r="O658" s="16"/>
      <c r="P658" s="26"/>
      <c r="Q658" s="27"/>
      <c r="R658" s="31"/>
      <c r="S658" s="41">
        <v>44932</v>
      </c>
      <c r="T658" s="16"/>
    </row>
    <row r="659" spans="1:20" ht="15.75" customHeight="1" x14ac:dyDescent="0.2">
      <c r="A659" s="27"/>
      <c r="B659" s="47" t="s">
        <v>1063</v>
      </c>
      <c r="C659" s="31" t="s">
        <v>842</v>
      </c>
      <c r="D659" s="31" t="s">
        <v>27</v>
      </c>
      <c r="E659" s="36">
        <v>45108</v>
      </c>
      <c r="F659" s="31" t="s">
        <v>110</v>
      </c>
      <c r="G659" s="36">
        <v>45139</v>
      </c>
      <c r="H659" s="36">
        <v>45139</v>
      </c>
      <c r="I659" s="31" t="s">
        <v>29</v>
      </c>
      <c r="J659" s="31" t="s">
        <v>30</v>
      </c>
      <c r="K659" s="37">
        <f t="shared" si="50"/>
        <v>268120</v>
      </c>
      <c r="L659" s="33">
        <v>268120</v>
      </c>
      <c r="M659" s="33"/>
      <c r="N659" s="31" t="s">
        <v>1064</v>
      </c>
      <c r="O659" s="16"/>
      <c r="P659" s="26"/>
      <c r="Q659" s="27"/>
      <c r="R659" s="31"/>
      <c r="S659" s="41">
        <v>44932</v>
      </c>
      <c r="T659" s="16"/>
    </row>
    <row r="660" spans="1:20" ht="15.75" customHeight="1" x14ac:dyDescent="0.2">
      <c r="A660" s="27"/>
      <c r="B660" s="47" t="s">
        <v>1065</v>
      </c>
      <c r="C660" s="31" t="s">
        <v>842</v>
      </c>
      <c r="D660" s="31" t="s">
        <v>27</v>
      </c>
      <c r="E660" s="36">
        <v>45108</v>
      </c>
      <c r="F660" s="31" t="s">
        <v>110</v>
      </c>
      <c r="G660" s="36">
        <v>45139</v>
      </c>
      <c r="H660" s="36">
        <v>45139</v>
      </c>
      <c r="I660" s="31" t="s">
        <v>29</v>
      </c>
      <c r="J660" s="31" t="s">
        <v>30</v>
      </c>
      <c r="K660" s="37">
        <f t="shared" si="50"/>
        <v>100000</v>
      </c>
      <c r="L660" s="33">
        <v>100000</v>
      </c>
      <c r="M660" s="33"/>
      <c r="N660" s="31" t="s">
        <v>1064</v>
      </c>
      <c r="O660" s="16"/>
      <c r="P660" s="26"/>
      <c r="Q660" s="27"/>
      <c r="R660" s="31"/>
      <c r="S660" s="41">
        <v>44932</v>
      </c>
      <c r="T660" s="16"/>
    </row>
    <row r="661" spans="1:20" ht="15.75" customHeight="1" x14ac:dyDescent="0.2">
      <c r="A661" s="27"/>
      <c r="B661" s="47"/>
      <c r="C661" s="31"/>
      <c r="D661" s="31"/>
      <c r="E661" s="36"/>
      <c r="F661" s="31"/>
      <c r="G661" s="36"/>
      <c r="H661" s="36"/>
      <c r="I661" s="31"/>
      <c r="J661" s="31"/>
      <c r="K661" s="37"/>
      <c r="L661" s="33"/>
      <c r="M661" s="33"/>
      <c r="N661" s="42"/>
      <c r="O661" s="16"/>
      <c r="P661" s="26"/>
      <c r="Q661" s="27"/>
      <c r="R661" s="31"/>
      <c r="S661" s="41"/>
      <c r="T661" s="16"/>
    </row>
    <row r="662" spans="1:20" ht="15.75" customHeight="1" x14ac:dyDescent="0.2">
      <c r="A662" s="27"/>
      <c r="B662" s="44" t="s">
        <v>105</v>
      </c>
      <c r="C662" s="29"/>
      <c r="D662" s="27"/>
      <c r="E662" s="29"/>
      <c r="F662" s="29"/>
      <c r="G662" s="29"/>
      <c r="H662" s="29"/>
      <c r="I662" s="27"/>
      <c r="J662" s="31"/>
      <c r="K662" s="32"/>
      <c r="L662" s="33"/>
      <c r="M662" s="33"/>
      <c r="N662" s="31"/>
      <c r="O662" s="16"/>
      <c r="P662" s="26"/>
      <c r="Q662" s="27"/>
      <c r="R662" s="27"/>
      <c r="S662" s="27"/>
      <c r="T662" s="16"/>
    </row>
    <row r="663" spans="1:20" ht="15.75" customHeight="1" x14ac:dyDescent="0.2">
      <c r="A663" s="27"/>
      <c r="B663" s="46" t="s">
        <v>1066</v>
      </c>
      <c r="C663" s="31" t="s">
        <v>26</v>
      </c>
      <c r="D663" s="31" t="s">
        <v>27</v>
      </c>
      <c r="E663" s="36">
        <v>44988</v>
      </c>
      <c r="F663" s="31" t="s">
        <v>110</v>
      </c>
      <c r="G663" s="36">
        <v>45027</v>
      </c>
      <c r="H663" s="36">
        <v>45027</v>
      </c>
      <c r="I663" s="31" t="s">
        <v>29</v>
      </c>
      <c r="J663" s="31" t="s">
        <v>30</v>
      </c>
      <c r="K663" s="37">
        <f>SUM(L663:M663)</f>
        <v>49250</v>
      </c>
      <c r="L663" s="33">
        <v>49250</v>
      </c>
      <c r="M663" s="33"/>
      <c r="N663" s="42" t="s">
        <v>1067</v>
      </c>
      <c r="O663" s="16"/>
      <c r="P663" s="26"/>
      <c r="Q663" s="27"/>
      <c r="R663" s="31"/>
      <c r="S663" s="41">
        <v>44932</v>
      </c>
      <c r="T663" s="16"/>
    </row>
    <row r="664" spans="1:20" ht="15.75" customHeight="1" x14ac:dyDescent="0.2">
      <c r="A664" s="27"/>
      <c r="B664" s="44"/>
      <c r="C664" s="29"/>
      <c r="D664" s="27"/>
      <c r="E664" s="29"/>
      <c r="F664" s="29"/>
      <c r="G664" s="29"/>
      <c r="H664" s="29"/>
      <c r="I664" s="27"/>
      <c r="J664" s="31"/>
      <c r="K664" s="32"/>
      <c r="L664" s="33"/>
      <c r="M664" s="33"/>
      <c r="N664" s="31"/>
      <c r="O664" s="16"/>
      <c r="P664" s="26"/>
      <c r="Q664" s="27"/>
      <c r="R664" s="27"/>
      <c r="S664" s="27"/>
      <c r="T664" s="16"/>
    </row>
    <row r="665" spans="1:20" ht="15.75" hidden="1" customHeight="1" x14ac:dyDescent="0.2">
      <c r="A665" s="27"/>
      <c r="B665" s="44"/>
      <c r="C665" s="29"/>
      <c r="D665" s="27"/>
      <c r="E665" s="29"/>
      <c r="F665" s="29"/>
      <c r="G665" s="29"/>
      <c r="H665" s="29"/>
      <c r="I665" s="27"/>
      <c r="J665" s="31"/>
      <c r="K665" s="32"/>
      <c r="L665" s="33"/>
      <c r="M665" s="33"/>
      <c r="N665" s="31"/>
      <c r="O665" s="16"/>
      <c r="P665" s="26"/>
      <c r="Q665" s="27"/>
      <c r="R665" s="27"/>
      <c r="S665" s="27"/>
      <c r="T665" s="16"/>
    </row>
    <row r="666" spans="1:20" ht="15.75" customHeight="1" x14ac:dyDescent="0.2">
      <c r="A666" s="27"/>
      <c r="B666" s="44" t="s">
        <v>840</v>
      </c>
      <c r="C666" s="29"/>
      <c r="D666" s="27"/>
      <c r="E666" s="29" t="str">
        <f>IF(D666="","",IF((OR(D666=data_validation!A$1,D666=data_validation!A$2,D666=data_validation!A$5,D666=data_validation!A$6,D666=data_validation!A$15,D666=data_validation!A$17)),"Indicate Date","N/A"))</f>
        <v/>
      </c>
      <c r="F666" s="29" t="str">
        <f>IF(D666="","",IF((OR(D666=data_validation!A$1,D666=data_validation!A$2)),"Indicate Date","N/A"))</f>
        <v/>
      </c>
      <c r="G666" s="29" t="str">
        <f>IF(D666="","","Indicate Date")</f>
        <v/>
      </c>
      <c r="H666" s="29" t="str">
        <f>IF(D666="","","Indicate Date")</f>
        <v/>
      </c>
      <c r="I666" s="30"/>
      <c r="J666" s="31"/>
      <c r="K666" s="32"/>
      <c r="L666" s="33"/>
      <c r="M666" s="33"/>
      <c r="N666" s="31"/>
      <c r="O666" s="16"/>
      <c r="P666" s="26"/>
      <c r="Q666" s="27"/>
      <c r="R666" s="27"/>
      <c r="S666" s="27"/>
      <c r="T666" s="16"/>
    </row>
    <row r="667" spans="1:20" ht="15.75" customHeight="1" x14ac:dyDescent="0.2">
      <c r="A667" s="27"/>
      <c r="B667" s="46" t="s">
        <v>1068</v>
      </c>
      <c r="C667" s="31" t="s">
        <v>1069</v>
      </c>
      <c r="D667" s="31" t="s">
        <v>27</v>
      </c>
      <c r="E667" s="36">
        <v>44964</v>
      </c>
      <c r="F667" s="31" t="s">
        <v>110</v>
      </c>
      <c r="G667" s="36">
        <v>44988</v>
      </c>
      <c r="H667" s="36">
        <v>44988</v>
      </c>
      <c r="I667" s="31" t="s">
        <v>29</v>
      </c>
      <c r="J667" s="31" t="s">
        <v>843</v>
      </c>
      <c r="K667" s="37">
        <f t="shared" ref="K667:K669" si="51">SUM(L667:M667)</f>
        <v>23580</v>
      </c>
      <c r="L667" s="33">
        <v>23580</v>
      </c>
      <c r="M667" s="33"/>
      <c r="N667" s="42" t="s">
        <v>1070</v>
      </c>
      <c r="O667" s="16"/>
      <c r="P667" s="26"/>
      <c r="Q667" s="27"/>
      <c r="R667" s="31"/>
      <c r="S667" s="41">
        <v>44932</v>
      </c>
      <c r="T667" s="16"/>
    </row>
    <row r="668" spans="1:20" ht="15.75" customHeight="1" x14ac:dyDescent="0.2">
      <c r="A668" s="27"/>
      <c r="B668" s="47" t="s">
        <v>1071</v>
      </c>
      <c r="C668" s="31" t="s">
        <v>1069</v>
      </c>
      <c r="D668" s="31" t="s">
        <v>847</v>
      </c>
      <c r="E668" s="36">
        <v>44928</v>
      </c>
      <c r="F668" s="31" t="s">
        <v>110</v>
      </c>
      <c r="G668" s="36">
        <v>44964</v>
      </c>
      <c r="H668" s="36">
        <v>44964</v>
      </c>
      <c r="I668" s="31" t="s">
        <v>29</v>
      </c>
      <c r="J668" s="31" t="s">
        <v>843</v>
      </c>
      <c r="K668" s="37">
        <f t="shared" si="51"/>
        <v>27191.42</v>
      </c>
      <c r="L668" s="33">
        <v>27191.42</v>
      </c>
      <c r="M668" s="33"/>
      <c r="N668" s="42" t="s">
        <v>1072</v>
      </c>
      <c r="O668" s="16"/>
      <c r="P668" s="26"/>
      <c r="Q668" s="27"/>
      <c r="R668" s="31"/>
      <c r="S668" s="41">
        <v>44951</v>
      </c>
      <c r="T668" s="16"/>
    </row>
    <row r="669" spans="1:20" ht="15.75" customHeight="1" x14ac:dyDescent="0.2">
      <c r="A669" s="27"/>
      <c r="B669" s="47" t="s">
        <v>1073</v>
      </c>
      <c r="C669" s="31" t="s">
        <v>1069</v>
      </c>
      <c r="D669" s="31" t="s">
        <v>847</v>
      </c>
      <c r="E669" s="36">
        <v>44988</v>
      </c>
      <c r="F669" s="31" t="s">
        <v>110</v>
      </c>
      <c r="G669" s="36">
        <v>44988</v>
      </c>
      <c r="H669" s="36">
        <v>44988</v>
      </c>
      <c r="I669" s="31" t="s">
        <v>29</v>
      </c>
      <c r="J669" s="31" t="s">
        <v>843</v>
      </c>
      <c r="K669" s="37">
        <f t="shared" si="51"/>
        <v>78671.56</v>
      </c>
      <c r="L669" s="33">
        <v>78671.56</v>
      </c>
      <c r="M669" s="33"/>
      <c r="N669" s="42" t="s">
        <v>1072</v>
      </c>
      <c r="O669" s="16"/>
      <c r="P669" s="26"/>
      <c r="Q669" s="27"/>
      <c r="R669" s="31"/>
      <c r="S669" s="41">
        <v>44951</v>
      </c>
      <c r="T669" s="16"/>
    </row>
    <row r="670" spans="1:20" ht="15.75" customHeight="1" x14ac:dyDescent="0.2">
      <c r="A670" s="27"/>
      <c r="B670" s="44"/>
      <c r="C670" s="29"/>
      <c r="D670" s="27"/>
      <c r="E670" s="29"/>
      <c r="F670" s="29"/>
      <c r="G670" s="29"/>
      <c r="H670" s="29"/>
      <c r="I670" s="27"/>
      <c r="J670" s="31"/>
      <c r="K670" s="32"/>
      <c r="L670" s="33"/>
      <c r="M670" s="33"/>
      <c r="N670" s="31"/>
      <c r="O670" s="16"/>
      <c r="P670" s="26"/>
      <c r="Q670" s="27"/>
      <c r="R670" s="27"/>
      <c r="S670" s="27"/>
      <c r="T670" s="16"/>
    </row>
    <row r="671" spans="1:20" ht="15.75" customHeight="1" x14ac:dyDescent="0.2">
      <c r="A671" s="27"/>
      <c r="B671" s="44" t="s">
        <v>1074</v>
      </c>
      <c r="C671" s="29"/>
      <c r="D671" s="27"/>
      <c r="E671" s="29" t="str">
        <f>IF(D671="","",IF((OR(D671=data_validation!A$1,D671=data_validation!A$2,D671=data_validation!A$5,D671=data_validation!A$6,D671=data_validation!A$15,D671=data_validation!A$17)),"Indicate Date","N/A"))</f>
        <v/>
      </c>
      <c r="F671" s="29" t="str">
        <f>IF(D671="","",IF((OR(D671=data_validation!A$1,D671=data_validation!A$2)),"Indicate Date","N/A"))</f>
        <v/>
      </c>
      <c r="G671" s="29" t="str">
        <f>IF(D671="","","Indicate Date")</f>
        <v/>
      </c>
      <c r="H671" s="29" t="str">
        <f>IF(D671="","","Indicate Date")</f>
        <v/>
      </c>
      <c r="I671" s="30"/>
      <c r="J671" s="31"/>
      <c r="K671" s="32"/>
      <c r="L671" s="33"/>
      <c r="M671" s="33"/>
      <c r="N671" s="31"/>
      <c r="O671" s="16"/>
      <c r="P671" s="26"/>
      <c r="Q671" s="27"/>
      <c r="R671" s="27"/>
      <c r="S671" s="27"/>
      <c r="T671" s="16"/>
    </row>
    <row r="672" spans="1:20" ht="15.75" customHeight="1" x14ac:dyDescent="0.2">
      <c r="A672" s="27"/>
      <c r="B672" s="46" t="s">
        <v>1075</v>
      </c>
      <c r="C672" s="31" t="s">
        <v>1074</v>
      </c>
      <c r="D672" s="31" t="s">
        <v>1076</v>
      </c>
      <c r="E672" s="36">
        <v>44988</v>
      </c>
      <c r="F672" s="31" t="s">
        <v>28</v>
      </c>
      <c r="G672" s="36">
        <v>45017</v>
      </c>
      <c r="H672" s="36">
        <v>45017</v>
      </c>
      <c r="I672" s="31" t="s">
        <v>29</v>
      </c>
      <c r="J672" s="31" t="s">
        <v>1077</v>
      </c>
      <c r="K672" s="37">
        <f t="shared" ref="K672:K673" si="52">SUM(L672:M672)</f>
        <v>130516.37</v>
      </c>
      <c r="L672" s="33">
        <v>130516.37</v>
      </c>
      <c r="M672" s="33"/>
      <c r="N672" s="42" t="s">
        <v>1078</v>
      </c>
      <c r="O672" s="16"/>
      <c r="P672" s="26"/>
      <c r="Q672" s="27"/>
      <c r="R672" s="31"/>
      <c r="S672" s="41">
        <v>44932</v>
      </c>
      <c r="T672" s="16"/>
    </row>
    <row r="673" spans="1:20" ht="15.75" customHeight="1" x14ac:dyDescent="0.2">
      <c r="A673" s="27"/>
      <c r="B673" s="47" t="s">
        <v>1079</v>
      </c>
      <c r="C673" s="31" t="s">
        <v>1074</v>
      </c>
      <c r="D673" s="31" t="s">
        <v>27</v>
      </c>
      <c r="E673" s="36">
        <v>45148</v>
      </c>
      <c r="F673" s="31" t="s">
        <v>28</v>
      </c>
      <c r="G673" s="36">
        <v>45184</v>
      </c>
      <c r="H673" s="36">
        <v>45184</v>
      </c>
      <c r="I673" s="31" t="s">
        <v>29</v>
      </c>
      <c r="J673" s="31" t="s">
        <v>1077</v>
      </c>
      <c r="K673" s="37">
        <f t="shared" si="52"/>
        <v>24006</v>
      </c>
      <c r="L673" s="33">
        <v>24006</v>
      </c>
      <c r="M673" s="33"/>
      <c r="N673" s="42" t="s">
        <v>1078</v>
      </c>
      <c r="O673" s="16"/>
      <c r="P673" s="26"/>
      <c r="Q673" s="27"/>
      <c r="R673" s="31"/>
      <c r="S673" s="41">
        <v>44932</v>
      </c>
      <c r="T673" s="16"/>
    </row>
    <row r="674" spans="1:20" ht="15.75" customHeight="1" x14ac:dyDescent="0.2">
      <c r="A674" s="27"/>
      <c r="B674" s="44"/>
      <c r="C674" s="29"/>
      <c r="D674" s="27"/>
      <c r="E674" s="29"/>
      <c r="F674" s="29"/>
      <c r="G674" s="29"/>
      <c r="H674" s="29"/>
      <c r="I674" s="27"/>
      <c r="J674" s="31"/>
      <c r="K674" s="32"/>
      <c r="L674" s="33"/>
      <c r="M674" s="33"/>
      <c r="N674" s="31"/>
      <c r="O674" s="16"/>
      <c r="P674" s="26"/>
      <c r="Q674" s="27"/>
      <c r="R674" s="27"/>
      <c r="S674" s="27"/>
      <c r="T674" s="16"/>
    </row>
    <row r="675" spans="1:20" ht="15.75" hidden="1" customHeight="1" x14ac:dyDescent="0.2">
      <c r="A675" s="27"/>
      <c r="B675" s="44"/>
      <c r="C675" s="29"/>
      <c r="D675" s="27"/>
      <c r="E675" s="29"/>
      <c r="F675" s="29"/>
      <c r="G675" s="29"/>
      <c r="H675" s="29"/>
      <c r="I675" s="27"/>
      <c r="J675" s="31"/>
      <c r="K675" s="32"/>
      <c r="L675" s="33"/>
      <c r="M675" s="33"/>
      <c r="N675" s="31"/>
      <c r="O675" s="16"/>
      <c r="P675" s="26"/>
      <c r="Q675" s="27"/>
      <c r="R675" s="27"/>
      <c r="S675" s="27"/>
      <c r="T675" s="16"/>
    </row>
    <row r="676" spans="1:20" ht="15.75" hidden="1" customHeight="1" x14ac:dyDescent="0.2">
      <c r="A676" s="27"/>
      <c r="B676" s="44"/>
      <c r="C676" s="29"/>
      <c r="D676" s="27"/>
      <c r="E676" s="29"/>
      <c r="F676" s="29"/>
      <c r="G676" s="29"/>
      <c r="H676" s="29"/>
      <c r="I676" s="27"/>
      <c r="J676" s="31"/>
      <c r="K676" s="32"/>
      <c r="L676" s="33"/>
      <c r="M676" s="33"/>
      <c r="N676" s="31"/>
      <c r="O676" s="16"/>
      <c r="P676" s="26"/>
      <c r="Q676" s="27"/>
      <c r="R676" s="27"/>
      <c r="S676" s="27"/>
      <c r="T676" s="16"/>
    </row>
    <row r="677" spans="1:20" ht="15.75" customHeight="1" x14ac:dyDescent="0.2">
      <c r="A677" s="27"/>
      <c r="B677" s="44" t="s">
        <v>1080</v>
      </c>
      <c r="C677" s="29"/>
      <c r="D677" s="27"/>
      <c r="E677" s="29" t="str">
        <f>IF(D677="","",IF((OR(D677=data_validation!A$1,D677=data_validation!A$2,D677=data_validation!A$5,D677=data_validation!A$6,D677=data_validation!A$15,D677=data_validation!A$17)),"Indicate Date","N/A"))</f>
        <v/>
      </c>
      <c r="F677" s="29" t="str">
        <f>IF(D677="","",IF((OR(D677=data_validation!A$1,D677=data_validation!A$2)),"Indicate Date","N/A"))</f>
        <v/>
      </c>
      <c r="G677" s="29" t="str">
        <f>IF(D677="","","Indicate Date")</f>
        <v/>
      </c>
      <c r="H677" s="29" t="str">
        <f>IF(D677="","","Indicate Date")</f>
        <v/>
      </c>
      <c r="I677" s="30"/>
      <c r="J677" s="31"/>
      <c r="K677" s="32"/>
      <c r="L677" s="33"/>
      <c r="M677" s="33"/>
      <c r="N677" s="31"/>
      <c r="O677" s="16"/>
      <c r="P677" s="26"/>
      <c r="Q677" s="27"/>
      <c r="R677" s="27"/>
      <c r="S677" s="27"/>
      <c r="T677" s="16"/>
    </row>
    <row r="678" spans="1:20" ht="15.75" customHeight="1" x14ac:dyDescent="0.2">
      <c r="A678" s="27"/>
      <c r="B678" s="46" t="s">
        <v>1081</v>
      </c>
      <c r="C678" s="31" t="s">
        <v>1080</v>
      </c>
      <c r="D678" s="31" t="s">
        <v>27</v>
      </c>
      <c r="E678" s="36">
        <v>44964</v>
      </c>
      <c r="F678" s="31" t="s">
        <v>28</v>
      </c>
      <c r="G678" s="36">
        <v>44988</v>
      </c>
      <c r="H678" s="36">
        <v>44988</v>
      </c>
      <c r="I678" s="31" t="s">
        <v>29</v>
      </c>
      <c r="J678" s="31" t="s">
        <v>308</v>
      </c>
      <c r="K678" s="37">
        <f>SUM(L678:M678)</f>
        <v>99990</v>
      </c>
      <c r="L678" s="33">
        <v>99990</v>
      </c>
      <c r="M678" s="33"/>
      <c r="N678" s="42" t="s">
        <v>1082</v>
      </c>
      <c r="O678" s="16"/>
      <c r="P678" s="26"/>
      <c r="Q678" s="27"/>
      <c r="R678" s="31"/>
      <c r="S678" s="41">
        <v>44932</v>
      </c>
      <c r="T678" s="16"/>
    </row>
    <row r="679" spans="1:20" ht="15.75" customHeight="1" x14ac:dyDescent="0.2">
      <c r="A679" s="27"/>
      <c r="B679" s="44"/>
      <c r="C679" s="29"/>
      <c r="D679" s="27"/>
      <c r="E679" s="29"/>
      <c r="F679" s="29"/>
      <c r="G679" s="29"/>
      <c r="H679" s="29"/>
      <c r="I679" s="27"/>
      <c r="J679" s="31"/>
      <c r="K679" s="32"/>
      <c r="L679" s="33"/>
      <c r="M679" s="33"/>
      <c r="N679" s="31"/>
      <c r="O679" s="16"/>
      <c r="P679" s="26"/>
      <c r="Q679" s="27"/>
      <c r="R679" s="27"/>
      <c r="S679" s="27"/>
      <c r="T679" s="16"/>
    </row>
    <row r="680" spans="1:20" ht="15.75" customHeight="1" x14ac:dyDescent="0.2">
      <c r="A680" s="27"/>
      <c r="B680" s="44" t="s">
        <v>850</v>
      </c>
      <c r="C680" s="29"/>
      <c r="D680" s="27"/>
      <c r="E680" s="29" t="str">
        <f>IF(D680="","",IF((OR(D680=data_validation!A$1,D680=data_validation!A$2,D680=data_validation!A$5,D680=data_validation!A$6,D680=data_validation!A$15,D680=data_validation!A$17)),"Indicate Date","N/A"))</f>
        <v/>
      </c>
      <c r="F680" s="29" t="str">
        <f>IF(D680="","",IF((OR(D680=data_validation!A$1,D680=data_validation!A$2)),"Indicate Date","N/A"))</f>
        <v/>
      </c>
      <c r="G680" s="29" t="str">
        <f>IF(D680="","","Indicate Date")</f>
        <v/>
      </c>
      <c r="H680" s="29" t="str">
        <f>IF(D680="","","Indicate Date")</f>
        <v/>
      </c>
      <c r="I680" s="30"/>
      <c r="J680" s="31"/>
      <c r="K680" s="32"/>
      <c r="L680" s="33"/>
      <c r="M680" s="33"/>
      <c r="N680" s="31"/>
      <c r="O680" s="16"/>
      <c r="P680" s="26"/>
      <c r="Q680" s="27"/>
      <c r="R680" s="27"/>
      <c r="S680" s="27"/>
      <c r="T680" s="16"/>
    </row>
    <row r="681" spans="1:20" ht="15.75" customHeight="1" x14ac:dyDescent="0.2">
      <c r="A681" s="27"/>
      <c r="B681" s="46" t="s">
        <v>1083</v>
      </c>
      <c r="C681" s="31" t="s">
        <v>850</v>
      </c>
      <c r="D681" s="31" t="s">
        <v>1076</v>
      </c>
      <c r="E681" s="36">
        <v>44964</v>
      </c>
      <c r="F681" s="31" t="s">
        <v>28</v>
      </c>
      <c r="G681" s="36">
        <v>44988</v>
      </c>
      <c r="H681" s="36">
        <v>44988</v>
      </c>
      <c r="I681" s="31" t="s">
        <v>29</v>
      </c>
      <c r="J681" s="31" t="s">
        <v>852</v>
      </c>
      <c r="K681" s="37">
        <f t="shared" ref="K681:K683" si="53">SUM(L681:M681)</f>
        <v>218025</v>
      </c>
      <c r="L681" s="33">
        <v>218025</v>
      </c>
      <c r="M681" s="33"/>
      <c r="N681" s="42" t="s">
        <v>1084</v>
      </c>
      <c r="O681" s="16"/>
      <c r="P681" s="26"/>
      <c r="Q681" s="27"/>
      <c r="R681" s="31"/>
      <c r="S681" s="41">
        <v>44932</v>
      </c>
      <c r="T681" s="16"/>
    </row>
    <row r="682" spans="1:20" ht="15.75" customHeight="1" x14ac:dyDescent="0.2">
      <c r="A682" s="27"/>
      <c r="B682" s="47" t="s">
        <v>1085</v>
      </c>
      <c r="C682" s="31" t="s">
        <v>850</v>
      </c>
      <c r="D682" s="31" t="s">
        <v>27</v>
      </c>
      <c r="E682" s="36">
        <v>45151</v>
      </c>
      <c r="F682" s="31" t="s">
        <v>28</v>
      </c>
      <c r="G682" s="36">
        <v>45190</v>
      </c>
      <c r="H682" s="36">
        <v>45190</v>
      </c>
      <c r="I682" s="31" t="s">
        <v>29</v>
      </c>
      <c r="J682" s="31" t="s">
        <v>852</v>
      </c>
      <c r="K682" s="37">
        <f t="shared" si="53"/>
        <v>102361.56</v>
      </c>
      <c r="L682" s="33">
        <v>102361.56</v>
      </c>
      <c r="M682" s="33"/>
      <c r="N682" s="42" t="s">
        <v>1086</v>
      </c>
      <c r="O682" s="16"/>
      <c r="P682" s="26"/>
      <c r="Q682" s="27"/>
      <c r="R682" s="31"/>
      <c r="S682" s="41">
        <v>44932</v>
      </c>
      <c r="T682" s="16"/>
    </row>
    <row r="683" spans="1:20" ht="15.75" customHeight="1" x14ac:dyDescent="0.2">
      <c r="A683" s="27"/>
      <c r="B683" s="47" t="s">
        <v>1087</v>
      </c>
      <c r="C683" s="31" t="s">
        <v>850</v>
      </c>
      <c r="D683" s="31" t="s">
        <v>27</v>
      </c>
      <c r="E683" s="36">
        <v>45190</v>
      </c>
      <c r="F683" s="31" t="s">
        <v>28</v>
      </c>
      <c r="G683" s="36">
        <v>45216</v>
      </c>
      <c r="H683" s="36">
        <v>45216</v>
      </c>
      <c r="I683" s="31" t="s">
        <v>29</v>
      </c>
      <c r="J683" s="31" t="s">
        <v>852</v>
      </c>
      <c r="K683" s="37">
        <f t="shared" si="53"/>
        <v>10000</v>
      </c>
      <c r="L683" s="33">
        <v>10000</v>
      </c>
      <c r="M683" s="33"/>
      <c r="N683" s="42" t="s">
        <v>1088</v>
      </c>
      <c r="O683" s="16"/>
      <c r="P683" s="26"/>
      <c r="Q683" s="27"/>
      <c r="R683" s="31"/>
      <c r="S683" s="41">
        <v>44932</v>
      </c>
      <c r="T683" s="16"/>
    </row>
    <row r="684" spans="1:20" ht="15.75" customHeight="1" x14ac:dyDescent="0.2">
      <c r="A684" s="27"/>
      <c r="B684" s="44"/>
      <c r="C684" s="29"/>
      <c r="D684" s="27"/>
      <c r="E684" s="29"/>
      <c r="F684" s="29"/>
      <c r="G684" s="29"/>
      <c r="H684" s="29"/>
      <c r="I684" s="30"/>
      <c r="J684" s="31"/>
      <c r="K684" s="32"/>
      <c r="L684" s="33"/>
      <c r="M684" s="33"/>
      <c r="N684" s="31"/>
      <c r="O684" s="16"/>
      <c r="P684" s="26"/>
      <c r="Q684" s="27"/>
      <c r="R684" s="27"/>
      <c r="S684" s="27"/>
      <c r="T684" s="16"/>
    </row>
    <row r="685" spans="1:20" ht="15.75" customHeight="1" x14ac:dyDescent="0.2">
      <c r="A685" s="27"/>
      <c r="B685" s="44" t="s">
        <v>1089</v>
      </c>
      <c r="C685" s="29"/>
      <c r="D685" s="27"/>
      <c r="E685" s="29" t="str">
        <f>IF(D685="","",IF((OR(D685=data_validation!A$1,D685=data_validation!A$2,D685=data_validation!A$5,D685=data_validation!A$6,D685=data_validation!A$15,D685=data_validation!A$17)),"Indicate Date","N/A"))</f>
        <v/>
      </c>
      <c r="F685" s="29" t="str">
        <f>IF(D685="","",IF((OR(D685=data_validation!A$1,D685=data_validation!A$2)),"Indicate Date","N/A"))</f>
        <v/>
      </c>
      <c r="G685" s="29" t="str">
        <f>IF(D685="","","Indicate Date")</f>
        <v/>
      </c>
      <c r="H685" s="29" t="str">
        <f>IF(D685="","","Indicate Date")</f>
        <v/>
      </c>
      <c r="I685" s="30"/>
      <c r="J685" s="31"/>
      <c r="K685" s="32"/>
      <c r="L685" s="33"/>
      <c r="M685" s="33"/>
      <c r="N685" s="31"/>
      <c r="O685" s="16"/>
      <c r="P685" s="26"/>
      <c r="Q685" s="27"/>
      <c r="R685" s="27"/>
      <c r="S685" s="27"/>
      <c r="T685" s="16"/>
    </row>
    <row r="686" spans="1:20" ht="15.75" customHeight="1" x14ac:dyDescent="0.2">
      <c r="A686" s="27"/>
      <c r="B686" s="46" t="s">
        <v>1090</v>
      </c>
      <c r="C686" s="31" t="s">
        <v>1091</v>
      </c>
      <c r="D686" s="31" t="s">
        <v>27</v>
      </c>
      <c r="E686" s="36">
        <v>44927</v>
      </c>
      <c r="F686" s="31" t="s">
        <v>28</v>
      </c>
      <c r="G686" s="36">
        <v>44964</v>
      </c>
      <c r="H686" s="36">
        <v>44964</v>
      </c>
      <c r="I686" s="31" t="s">
        <v>29</v>
      </c>
      <c r="J686" s="31" t="s">
        <v>1092</v>
      </c>
      <c r="K686" s="37">
        <f t="shared" ref="K686:K688" si="54">SUM(L686:M686)</f>
        <v>129905.31</v>
      </c>
      <c r="L686" s="33">
        <v>129905.31</v>
      </c>
      <c r="M686" s="33"/>
      <c r="N686" s="42" t="s">
        <v>1093</v>
      </c>
      <c r="O686" s="16"/>
      <c r="P686" s="26"/>
      <c r="Q686" s="27"/>
      <c r="R686" s="31"/>
      <c r="S686" s="41">
        <v>44932</v>
      </c>
      <c r="T686" s="16"/>
    </row>
    <row r="687" spans="1:20" ht="15.75" customHeight="1" x14ac:dyDescent="0.2">
      <c r="A687" s="27"/>
      <c r="B687" s="47" t="s">
        <v>1094</v>
      </c>
      <c r="C687" s="31" t="s">
        <v>1091</v>
      </c>
      <c r="D687" s="31" t="s">
        <v>27</v>
      </c>
      <c r="E687" s="36">
        <v>45048</v>
      </c>
      <c r="F687" s="31" t="s">
        <v>28</v>
      </c>
      <c r="G687" s="36">
        <v>45097</v>
      </c>
      <c r="H687" s="36">
        <v>45097</v>
      </c>
      <c r="I687" s="31" t="s">
        <v>29</v>
      </c>
      <c r="J687" s="31" t="s">
        <v>1092</v>
      </c>
      <c r="K687" s="37">
        <f t="shared" si="54"/>
        <v>22500</v>
      </c>
      <c r="L687" s="33">
        <v>22500</v>
      </c>
      <c r="M687" s="33"/>
      <c r="N687" s="42" t="s">
        <v>1095</v>
      </c>
      <c r="O687" s="16"/>
      <c r="P687" s="26"/>
      <c r="Q687" s="27"/>
      <c r="R687" s="31"/>
      <c r="S687" s="41">
        <v>44932</v>
      </c>
      <c r="T687" s="16"/>
    </row>
    <row r="688" spans="1:20" ht="15.75" customHeight="1" x14ac:dyDescent="0.2">
      <c r="A688" s="27"/>
      <c r="B688" s="46" t="s">
        <v>1096</v>
      </c>
      <c r="C688" s="31" t="s">
        <v>1091</v>
      </c>
      <c r="D688" s="31" t="s">
        <v>27</v>
      </c>
      <c r="E688" s="36">
        <v>45170</v>
      </c>
      <c r="F688" s="31" t="s">
        <v>28</v>
      </c>
      <c r="G688" s="36">
        <v>45200</v>
      </c>
      <c r="H688" s="36">
        <v>45200</v>
      </c>
      <c r="I688" s="31" t="s">
        <v>29</v>
      </c>
      <c r="J688" s="31" t="s">
        <v>1092</v>
      </c>
      <c r="K688" s="37">
        <f t="shared" si="54"/>
        <v>173148</v>
      </c>
      <c r="L688" s="33">
        <v>173148</v>
      </c>
      <c r="M688" s="33"/>
      <c r="N688" s="42" t="s">
        <v>1097</v>
      </c>
      <c r="O688" s="16"/>
      <c r="P688" s="26"/>
      <c r="Q688" s="27"/>
      <c r="R688" s="31"/>
      <c r="S688" s="41">
        <v>44932</v>
      </c>
      <c r="T688" s="16"/>
    </row>
    <row r="689" spans="1:20" ht="15.75" customHeight="1" x14ac:dyDescent="0.2">
      <c r="A689" s="27"/>
      <c r="B689" s="28"/>
      <c r="C689" s="29"/>
      <c r="D689" s="27"/>
      <c r="E689" s="29"/>
      <c r="F689" s="29"/>
      <c r="G689" s="29"/>
      <c r="H689" s="29"/>
      <c r="I689" s="27"/>
      <c r="J689" s="31"/>
      <c r="K689" s="32"/>
      <c r="L689" s="33"/>
      <c r="M689" s="33"/>
      <c r="N689" s="31"/>
      <c r="O689" s="16"/>
      <c r="P689" s="26"/>
      <c r="Q689" s="27"/>
      <c r="R689" s="27"/>
      <c r="S689" s="27"/>
      <c r="T689" s="16"/>
    </row>
    <row r="690" spans="1:20" ht="15.75" customHeight="1" x14ac:dyDescent="0.2">
      <c r="A690" s="27"/>
      <c r="B690" s="44" t="s">
        <v>869</v>
      </c>
      <c r="C690" s="29"/>
      <c r="D690" s="27"/>
      <c r="E690" s="29" t="str">
        <f>IF(D690="","",IF((OR(D690=data_validation!A$1,D690=data_validation!A$2,D690=data_validation!A$5,D690=data_validation!A$6,D690=data_validation!A$15,D690=data_validation!A$17)),"Indicate Date","N/A"))</f>
        <v/>
      </c>
      <c r="F690" s="29" t="str">
        <f>IF(D690="","",IF((OR(D690=data_validation!A$1,D690=data_validation!A$2)),"Indicate Date","N/A"))</f>
        <v/>
      </c>
      <c r="G690" s="29" t="str">
        <f>IF(D690="","","Indicate Date")</f>
        <v/>
      </c>
      <c r="H690" s="29" t="str">
        <f>IF(D690="","","Indicate Date")</f>
        <v/>
      </c>
      <c r="I690" s="30"/>
      <c r="J690" s="31"/>
      <c r="K690" s="32"/>
      <c r="L690" s="33"/>
      <c r="M690" s="33"/>
      <c r="N690" s="31"/>
      <c r="O690" s="16"/>
      <c r="P690" s="26"/>
      <c r="Q690" s="27"/>
      <c r="R690" s="27"/>
      <c r="S690" s="27"/>
      <c r="T690" s="16"/>
    </row>
    <row r="691" spans="1:20" ht="15.75" customHeight="1" x14ac:dyDescent="0.2">
      <c r="A691" s="27"/>
      <c r="B691" s="46" t="s">
        <v>1098</v>
      </c>
      <c r="C691" s="31" t="s">
        <v>1046</v>
      </c>
      <c r="D691" s="31" t="s">
        <v>27</v>
      </c>
      <c r="E691" s="36">
        <v>44964</v>
      </c>
      <c r="F691" s="31" t="s">
        <v>110</v>
      </c>
      <c r="G691" s="36">
        <v>44988</v>
      </c>
      <c r="H691" s="36">
        <v>44988</v>
      </c>
      <c r="I691" s="31" t="s">
        <v>29</v>
      </c>
      <c r="J691" s="31" t="s">
        <v>392</v>
      </c>
      <c r="K691" s="37">
        <f t="shared" ref="K691:K708" si="55">SUM(L691:M691)</f>
        <v>39871</v>
      </c>
      <c r="L691" s="33">
        <v>39871</v>
      </c>
      <c r="M691" s="33"/>
      <c r="N691" s="42" t="s">
        <v>1099</v>
      </c>
      <c r="O691" s="16"/>
      <c r="P691" s="26"/>
      <c r="Q691" s="27"/>
      <c r="R691" s="31"/>
      <c r="S691" s="41">
        <v>44932</v>
      </c>
      <c r="T691" s="16"/>
    </row>
    <row r="692" spans="1:20" ht="15.75" customHeight="1" x14ac:dyDescent="0.2">
      <c r="A692" s="27"/>
      <c r="B692" s="46" t="s">
        <v>1100</v>
      </c>
      <c r="C692" s="31" t="s">
        <v>1101</v>
      </c>
      <c r="D692" s="118" t="s">
        <v>27</v>
      </c>
      <c r="E692" s="119">
        <v>44993</v>
      </c>
      <c r="F692" s="118" t="s">
        <v>28</v>
      </c>
      <c r="G692" s="119">
        <v>45035</v>
      </c>
      <c r="H692" s="119">
        <v>45035</v>
      </c>
      <c r="I692" s="118" t="s">
        <v>29</v>
      </c>
      <c r="J692" s="31" t="s">
        <v>392</v>
      </c>
      <c r="K692" s="120">
        <f t="shared" si="55"/>
        <v>45368.75</v>
      </c>
      <c r="L692" s="121">
        <v>45368.75</v>
      </c>
      <c r="M692" s="58"/>
      <c r="N692" s="118" t="s">
        <v>1102</v>
      </c>
      <c r="O692" s="60"/>
      <c r="P692" s="61"/>
      <c r="Q692" s="62"/>
      <c r="R692" s="118" t="s">
        <v>136</v>
      </c>
      <c r="S692" s="122">
        <v>44957</v>
      </c>
      <c r="T692" s="8"/>
    </row>
    <row r="693" spans="1:20" ht="15.75" customHeight="1" x14ac:dyDescent="0.2">
      <c r="A693" s="27"/>
      <c r="B693" s="46" t="s">
        <v>1103</v>
      </c>
      <c r="C693" s="31" t="s">
        <v>1104</v>
      </c>
      <c r="D693" s="118" t="s">
        <v>27</v>
      </c>
      <c r="E693" s="119">
        <v>45017</v>
      </c>
      <c r="F693" s="118" t="s">
        <v>28</v>
      </c>
      <c r="G693" s="119">
        <v>45047</v>
      </c>
      <c r="H693" s="119">
        <v>45047</v>
      </c>
      <c r="I693" s="118" t="s">
        <v>29</v>
      </c>
      <c r="J693" s="31" t="s">
        <v>392</v>
      </c>
      <c r="K693" s="120">
        <f t="shared" si="55"/>
        <v>45385.39</v>
      </c>
      <c r="L693" s="121">
        <v>45385.39</v>
      </c>
      <c r="M693" s="58"/>
      <c r="N693" s="118" t="s">
        <v>1102</v>
      </c>
      <c r="O693" s="60"/>
      <c r="P693" s="61"/>
      <c r="Q693" s="62"/>
      <c r="R693" s="118" t="s">
        <v>136</v>
      </c>
      <c r="S693" s="122">
        <v>44957</v>
      </c>
      <c r="T693" s="8"/>
    </row>
    <row r="694" spans="1:20" ht="15.75" customHeight="1" x14ac:dyDescent="0.2">
      <c r="A694" s="27"/>
      <c r="B694" s="46" t="s">
        <v>1105</v>
      </c>
      <c r="C694" s="31" t="s">
        <v>871</v>
      </c>
      <c r="D694" s="118" t="s">
        <v>27</v>
      </c>
      <c r="E694" s="119">
        <v>45047</v>
      </c>
      <c r="F694" s="118" t="s">
        <v>28</v>
      </c>
      <c r="G694" s="119">
        <v>45047</v>
      </c>
      <c r="H694" s="119">
        <v>45047</v>
      </c>
      <c r="I694" s="118" t="s">
        <v>29</v>
      </c>
      <c r="J694" s="31" t="s">
        <v>392</v>
      </c>
      <c r="K694" s="120">
        <f t="shared" si="55"/>
        <v>158940</v>
      </c>
      <c r="L694" s="121">
        <v>158940</v>
      </c>
      <c r="M694" s="58"/>
      <c r="N694" s="118" t="s">
        <v>1106</v>
      </c>
      <c r="O694" s="60"/>
      <c r="P694" s="61"/>
      <c r="Q694" s="62"/>
      <c r="R694" s="118" t="s">
        <v>136</v>
      </c>
      <c r="S694" s="122">
        <v>44957</v>
      </c>
      <c r="T694" s="8"/>
    </row>
    <row r="695" spans="1:20" ht="15.75" customHeight="1" x14ac:dyDescent="0.2">
      <c r="A695" s="27"/>
      <c r="B695" s="47" t="s">
        <v>1107</v>
      </c>
      <c r="C695" s="31" t="s">
        <v>389</v>
      </c>
      <c r="D695" s="118" t="s">
        <v>27</v>
      </c>
      <c r="E695" s="119">
        <v>45047</v>
      </c>
      <c r="F695" s="118" t="s">
        <v>28</v>
      </c>
      <c r="G695" s="119">
        <v>45047</v>
      </c>
      <c r="H695" s="119">
        <v>45047</v>
      </c>
      <c r="I695" s="118" t="s">
        <v>29</v>
      </c>
      <c r="J695" s="31" t="s">
        <v>392</v>
      </c>
      <c r="K695" s="120">
        <f t="shared" si="55"/>
        <v>116498.04</v>
      </c>
      <c r="L695" s="121">
        <v>116498.04</v>
      </c>
      <c r="M695" s="58"/>
      <c r="N695" s="118" t="s">
        <v>1108</v>
      </c>
      <c r="O695" s="60"/>
      <c r="P695" s="61"/>
      <c r="Q695" s="62"/>
      <c r="R695" s="118" t="s">
        <v>136</v>
      </c>
      <c r="S695" s="122">
        <v>44957</v>
      </c>
      <c r="T695" s="8"/>
    </row>
    <row r="696" spans="1:20" ht="15.75" customHeight="1" x14ac:dyDescent="0.2">
      <c r="A696" s="27"/>
      <c r="B696" s="47" t="s">
        <v>1109</v>
      </c>
      <c r="C696" s="31" t="s">
        <v>777</v>
      </c>
      <c r="D696" s="118" t="s">
        <v>27</v>
      </c>
      <c r="E696" s="119">
        <v>45047</v>
      </c>
      <c r="F696" s="118" t="s">
        <v>28</v>
      </c>
      <c r="G696" s="119">
        <v>45085</v>
      </c>
      <c r="H696" s="119">
        <v>45085</v>
      </c>
      <c r="I696" s="118" t="s">
        <v>29</v>
      </c>
      <c r="J696" s="31" t="s">
        <v>392</v>
      </c>
      <c r="K696" s="120">
        <f t="shared" si="55"/>
        <v>27600</v>
      </c>
      <c r="L696" s="121">
        <v>27600</v>
      </c>
      <c r="M696" s="58"/>
      <c r="N696" s="118" t="s">
        <v>1110</v>
      </c>
      <c r="O696" s="60"/>
      <c r="P696" s="61"/>
      <c r="Q696" s="62"/>
      <c r="R696" s="118" t="s">
        <v>136</v>
      </c>
      <c r="S696" s="122">
        <v>44957</v>
      </c>
      <c r="T696" s="8"/>
    </row>
    <row r="697" spans="1:20" ht="15.75" customHeight="1" x14ac:dyDescent="0.2">
      <c r="A697" s="27"/>
      <c r="B697" s="47" t="s">
        <v>1111</v>
      </c>
      <c r="C697" s="31" t="s">
        <v>1112</v>
      </c>
      <c r="D697" s="118" t="s">
        <v>27</v>
      </c>
      <c r="E697" s="119">
        <v>45085</v>
      </c>
      <c r="F697" s="118" t="s">
        <v>28</v>
      </c>
      <c r="G697" s="119">
        <v>45085</v>
      </c>
      <c r="H697" s="119">
        <v>45085</v>
      </c>
      <c r="I697" s="118" t="s">
        <v>29</v>
      </c>
      <c r="J697" s="31" t="s">
        <v>392</v>
      </c>
      <c r="K697" s="120">
        <f t="shared" si="55"/>
        <v>83815</v>
      </c>
      <c r="L697" s="121">
        <v>83815</v>
      </c>
      <c r="M697" s="58"/>
      <c r="N697" s="118" t="s">
        <v>1113</v>
      </c>
      <c r="O697" s="60"/>
      <c r="P697" s="61"/>
      <c r="Q697" s="62"/>
      <c r="R697" s="118" t="s">
        <v>136</v>
      </c>
      <c r="S697" s="122">
        <v>44957</v>
      </c>
      <c r="T697" s="8"/>
    </row>
    <row r="698" spans="1:20" ht="15.75" customHeight="1" x14ac:dyDescent="0.2">
      <c r="A698" s="27"/>
      <c r="B698" s="47" t="s">
        <v>1114</v>
      </c>
      <c r="C698" s="31" t="s">
        <v>1037</v>
      </c>
      <c r="D698" s="118" t="s">
        <v>27</v>
      </c>
      <c r="E698" s="119">
        <v>45085</v>
      </c>
      <c r="F698" s="118" t="s">
        <v>28</v>
      </c>
      <c r="G698" s="119">
        <v>45126</v>
      </c>
      <c r="H698" s="119">
        <v>45126</v>
      </c>
      <c r="I698" s="118" t="s">
        <v>29</v>
      </c>
      <c r="J698" s="31" t="s">
        <v>392</v>
      </c>
      <c r="K698" s="120">
        <f t="shared" si="55"/>
        <v>19290</v>
      </c>
      <c r="L698" s="121">
        <v>19290</v>
      </c>
      <c r="M698" s="58"/>
      <c r="N698" s="118" t="s">
        <v>1038</v>
      </c>
      <c r="O698" s="60"/>
      <c r="P698" s="61"/>
      <c r="Q698" s="62"/>
      <c r="R698" s="118" t="s">
        <v>136</v>
      </c>
      <c r="S698" s="122">
        <v>44957</v>
      </c>
      <c r="T698" s="8"/>
    </row>
    <row r="699" spans="1:20" ht="15.75" customHeight="1" x14ac:dyDescent="0.2">
      <c r="A699" s="27"/>
      <c r="B699" s="47" t="s">
        <v>1115</v>
      </c>
      <c r="C699" s="31" t="s">
        <v>1037</v>
      </c>
      <c r="D699" s="118" t="s">
        <v>27</v>
      </c>
      <c r="E699" s="119">
        <v>45085</v>
      </c>
      <c r="F699" s="118" t="s">
        <v>28</v>
      </c>
      <c r="G699" s="119">
        <v>45126</v>
      </c>
      <c r="H699" s="119">
        <v>45126</v>
      </c>
      <c r="I699" s="118" t="s">
        <v>29</v>
      </c>
      <c r="J699" s="31" t="s">
        <v>392</v>
      </c>
      <c r="K699" s="120">
        <f t="shared" si="55"/>
        <v>89460</v>
      </c>
      <c r="L699" s="121">
        <v>89460</v>
      </c>
      <c r="M699" s="58"/>
      <c r="N699" s="118" t="s">
        <v>1116</v>
      </c>
      <c r="O699" s="60"/>
      <c r="P699" s="61"/>
      <c r="Q699" s="62"/>
      <c r="R699" s="118" t="s">
        <v>136</v>
      </c>
      <c r="S699" s="122">
        <v>44957</v>
      </c>
      <c r="T699" s="8"/>
    </row>
    <row r="700" spans="1:20" ht="15.75" customHeight="1" x14ac:dyDescent="0.2">
      <c r="A700" s="27"/>
      <c r="B700" s="47" t="s">
        <v>1117</v>
      </c>
      <c r="C700" s="31" t="s">
        <v>1112</v>
      </c>
      <c r="D700" s="118" t="s">
        <v>27</v>
      </c>
      <c r="E700" s="119">
        <v>45085</v>
      </c>
      <c r="F700" s="118" t="s">
        <v>28</v>
      </c>
      <c r="G700" s="119">
        <v>45085</v>
      </c>
      <c r="H700" s="119">
        <v>45085</v>
      </c>
      <c r="I700" s="118" t="s">
        <v>29</v>
      </c>
      <c r="J700" s="31" t="s">
        <v>392</v>
      </c>
      <c r="K700" s="120">
        <f t="shared" si="55"/>
        <v>25000</v>
      </c>
      <c r="L700" s="121">
        <v>25000</v>
      </c>
      <c r="M700" s="58"/>
      <c r="N700" s="118" t="s">
        <v>1118</v>
      </c>
      <c r="O700" s="60"/>
      <c r="P700" s="61"/>
      <c r="Q700" s="62"/>
      <c r="R700" s="118" t="s">
        <v>136</v>
      </c>
      <c r="S700" s="122">
        <v>44957</v>
      </c>
      <c r="T700" s="8"/>
    </row>
    <row r="701" spans="1:20" ht="15.75" customHeight="1" x14ac:dyDescent="0.2">
      <c r="A701" s="27"/>
      <c r="B701" s="47" t="s">
        <v>1117</v>
      </c>
      <c r="C701" s="31" t="s">
        <v>777</v>
      </c>
      <c r="D701" s="118" t="s">
        <v>27</v>
      </c>
      <c r="E701" s="119">
        <v>45085</v>
      </c>
      <c r="F701" s="118" t="s">
        <v>28</v>
      </c>
      <c r="G701" s="119">
        <v>45085</v>
      </c>
      <c r="H701" s="119">
        <v>45085</v>
      </c>
      <c r="I701" s="118" t="s">
        <v>29</v>
      </c>
      <c r="J701" s="31" t="s">
        <v>392</v>
      </c>
      <c r="K701" s="120">
        <f t="shared" si="55"/>
        <v>25000</v>
      </c>
      <c r="L701" s="121">
        <v>25000</v>
      </c>
      <c r="M701" s="58"/>
      <c r="N701" s="118" t="s">
        <v>778</v>
      </c>
      <c r="O701" s="60"/>
      <c r="P701" s="61"/>
      <c r="Q701" s="62"/>
      <c r="R701" s="118" t="s">
        <v>136</v>
      </c>
      <c r="S701" s="122">
        <v>44957</v>
      </c>
      <c r="T701" s="8"/>
    </row>
    <row r="702" spans="1:20" ht="15.75" customHeight="1" x14ac:dyDescent="0.2">
      <c r="A702" s="27"/>
      <c r="B702" s="47" t="s">
        <v>1119</v>
      </c>
      <c r="C702" s="31" t="s">
        <v>777</v>
      </c>
      <c r="D702" s="118" t="s">
        <v>27</v>
      </c>
      <c r="E702" s="119">
        <v>45139</v>
      </c>
      <c r="F702" s="118" t="s">
        <v>28</v>
      </c>
      <c r="G702" s="119">
        <v>45139</v>
      </c>
      <c r="H702" s="119">
        <v>45139</v>
      </c>
      <c r="I702" s="118" t="s">
        <v>29</v>
      </c>
      <c r="J702" s="31" t="s">
        <v>392</v>
      </c>
      <c r="K702" s="120">
        <f t="shared" si="55"/>
        <v>23750</v>
      </c>
      <c r="L702" s="121">
        <v>23750</v>
      </c>
      <c r="M702" s="58"/>
      <c r="N702" s="118" t="s">
        <v>1120</v>
      </c>
      <c r="O702" s="60"/>
      <c r="P702" s="61"/>
      <c r="Q702" s="62"/>
      <c r="R702" s="118" t="s">
        <v>136</v>
      </c>
      <c r="S702" s="122">
        <v>44957</v>
      </c>
      <c r="T702" s="8"/>
    </row>
    <row r="703" spans="1:20" ht="15.75" customHeight="1" x14ac:dyDescent="0.2">
      <c r="A703" s="27"/>
      <c r="B703" s="47" t="s">
        <v>1121</v>
      </c>
      <c r="C703" s="31" t="s">
        <v>1037</v>
      </c>
      <c r="D703" s="118" t="s">
        <v>27</v>
      </c>
      <c r="E703" s="119">
        <v>45139</v>
      </c>
      <c r="F703" s="118" t="s">
        <v>28</v>
      </c>
      <c r="G703" s="119">
        <v>45139</v>
      </c>
      <c r="H703" s="119">
        <v>45139</v>
      </c>
      <c r="I703" s="118" t="s">
        <v>29</v>
      </c>
      <c r="J703" s="31" t="s">
        <v>392</v>
      </c>
      <c r="K703" s="120">
        <f t="shared" si="55"/>
        <v>49550</v>
      </c>
      <c r="L703" s="121">
        <v>49550</v>
      </c>
      <c r="M703" s="58"/>
      <c r="N703" s="118" t="s">
        <v>1122</v>
      </c>
      <c r="O703" s="60"/>
      <c r="P703" s="61"/>
      <c r="Q703" s="62"/>
      <c r="R703" s="118" t="s">
        <v>136</v>
      </c>
      <c r="S703" s="122">
        <v>44957</v>
      </c>
      <c r="T703" s="8"/>
    </row>
    <row r="704" spans="1:20" ht="15.75" customHeight="1" x14ac:dyDescent="0.2">
      <c r="A704" s="27"/>
      <c r="B704" s="47" t="s">
        <v>1123</v>
      </c>
      <c r="C704" s="31" t="s">
        <v>389</v>
      </c>
      <c r="D704" s="118" t="s">
        <v>27</v>
      </c>
      <c r="E704" s="119">
        <v>45139</v>
      </c>
      <c r="F704" s="118" t="s">
        <v>28</v>
      </c>
      <c r="G704" s="119">
        <v>45182</v>
      </c>
      <c r="H704" s="119">
        <v>45182</v>
      </c>
      <c r="I704" s="118" t="s">
        <v>29</v>
      </c>
      <c r="J704" s="31" t="s">
        <v>392</v>
      </c>
      <c r="K704" s="120">
        <f t="shared" si="55"/>
        <v>181460</v>
      </c>
      <c r="L704" s="121">
        <v>181460</v>
      </c>
      <c r="M704" s="58"/>
      <c r="N704" s="118" t="s">
        <v>1124</v>
      </c>
      <c r="O704" s="60"/>
      <c r="P704" s="61"/>
      <c r="Q704" s="62"/>
      <c r="R704" s="118" t="s">
        <v>136</v>
      </c>
      <c r="S704" s="122">
        <v>44957</v>
      </c>
      <c r="T704" s="8"/>
    </row>
    <row r="705" spans="1:20" ht="15.75" customHeight="1" x14ac:dyDescent="0.2">
      <c r="A705" s="27"/>
      <c r="B705" s="47" t="s">
        <v>1125</v>
      </c>
      <c r="C705" s="31" t="s">
        <v>672</v>
      </c>
      <c r="D705" s="118" t="s">
        <v>27</v>
      </c>
      <c r="E705" s="119">
        <v>45139</v>
      </c>
      <c r="F705" s="118" t="s">
        <v>28</v>
      </c>
      <c r="G705" s="119">
        <v>45139</v>
      </c>
      <c r="H705" s="119">
        <v>45139</v>
      </c>
      <c r="I705" s="118" t="s">
        <v>29</v>
      </c>
      <c r="J705" s="31" t="s">
        <v>392</v>
      </c>
      <c r="K705" s="120">
        <f t="shared" si="55"/>
        <v>201080</v>
      </c>
      <c r="L705" s="121"/>
      <c r="M705" s="58">
        <v>201080</v>
      </c>
      <c r="N705" s="118" t="s">
        <v>1126</v>
      </c>
      <c r="O705" s="60"/>
      <c r="P705" s="61"/>
      <c r="Q705" s="62"/>
      <c r="R705" s="118" t="s">
        <v>136</v>
      </c>
      <c r="S705" s="122">
        <v>44957</v>
      </c>
      <c r="T705" s="8"/>
    </row>
    <row r="706" spans="1:20" ht="15.75" customHeight="1" x14ac:dyDescent="0.2">
      <c r="A706" s="27"/>
      <c r="B706" s="47" t="s">
        <v>1127</v>
      </c>
      <c r="C706" s="31" t="s">
        <v>777</v>
      </c>
      <c r="D706" s="118" t="s">
        <v>27</v>
      </c>
      <c r="E706" s="119">
        <v>45139</v>
      </c>
      <c r="F706" s="118" t="s">
        <v>28</v>
      </c>
      <c r="G706" s="119">
        <v>45182</v>
      </c>
      <c r="H706" s="119">
        <v>45182</v>
      </c>
      <c r="I706" s="118" t="s">
        <v>29</v>
      </c>
      <c r="J706" s="31" t="s">
        <v>392</v>
      </c>
      <c r="K706" s="120">
        <f t="shared" si="55"/>
        <v>143000</v>
      </c>
      <c r="L706" s="121">
        <v>143000</v>
      </c>
      <c r="M706" s="58"/>
      <c r="N706" s="118" t="s">
        <v>1128</v>
      </c>
      <c r="O706" s="60"/>
      <c r="P706" s="61"/>
      <c r="Q706" s="62"/>
      <c r="R706" s="118" t="s">
        <v>136</v>
      </c>
      <c r="S706" s="122">
        <v>44957</v>
      </c>
      <c r="T706" s="8"/>
    </row>
    <row r="707" spans="1:20" ht="15.75" customHeight="1" x14ac:dyDescent="0.2">
      <c r="A707" s="27"/>
      <c r="B707" s="47" t="s">
        <v>1129</v>
      </c>
      <c r="C707" s="31" t="s">
        <v>1104</v>
      </c>
      <c r="D707" s="118" t="s">
        <v>27</v>
      </c>
      <c r="E707" s="119">
        <v>45139</v>
      </c>
      <c r="F707" s="118" t="s">
        <v>28</v>
      </c>
      <c r="G707" s="119">
        <v>45182</v>
      </c>
      <c r="H707" s="119">
        <v>45182</v>
      </c>
      <c r="I707" s="118" t="s">
        <v>29</v>
      </c>
      <c r="J707" s="31" t="s">
        <v>392</v>
      </c>
      <c r="K707" s="120">
        <f t="shared" si="55"/>
        <v>83667.5</v>
      </c>
      <c r="L707" s="121">
        <v>83667.5</v>
      </c>
      <c r="M707" s="58"/>
      <c r="N707" s="118" t="s">
        <v>1102</v>
      </c>
      <c r="O707" s="60"/>
      <c r="P707" s="61"/>
      <c r="Q707" s="62"/>
      <c r="R707" s="118" t="s">
        <v>136</v>
      </c>
      <c r="S707" s="122">
        <v>44957</v>
      </c>
      <c r="T707" s="8"/>
    </row>
    <row r="708" spans="1:20" ht="15.75" customHeight="1" x14ac:dyDescent="0.2">
      <c r="A708" s="27"/>
      <c r="B708" s="123" t="s">
        <v>1130</v>
      </c>
      <c r="C708" s="118" t="s">
        <v>389</v>
      </c>
      <c r="D708" s="118" t="s">
        <v>27</v>
      </c>
      <c r="E708" s="119">
        <v>45139</v>
      </c>
      <c r="F708" s="118" t="s">
        <v>28</v>
      </c>
      <c r="G708" s="119">
        <v>45139</v>
      </c>
      <c r="H708" s="119">
        <v>45139</v>
      </c>
      <c r="I708" s="56" t="s">
        <v>29</v>
      </c>
      <c r="J708" s="118" t="s">
        <v>392</v>
      </c>
      <c r="K708" s="120">
        <f t="shared" si="55"/>
        <v>49860</v>
      </c>
      <c r="L708" s="121">
        <v>49860</v>
      </c>
      <c r="M708" s="58"/>
      <c r="N708" s="118" t="s">
        <v>1131</v>
      </c>
      <c r="O708" s="8"/>
      <c r="P708" s="61"/>
      <c r="Q708" s="62"/>
      <c r="R708" s="62"/>
      <c r="S708" s="62"/>
      <c r="T708" s="8"/>
    </row>
    <row r="709" spans="1:20" ht="15.75" customHeight="1" x14ac:dyDescent="0.2">
      <c r="A709" s="27"/>
      <c r="B709" s="28"/>
      <c r="C709" s="29"/>
      <c r="D709" s="27"/>
      <c r="E709" s="29"/>
      <c r="F709" s="29"/>
      <c r="G709" s="29"/>
      <c r="H709" s="29"/>
      <c r="I709" s="27"/>
      <c r="J709" s="31"/>
      <c r="K709" s="32"/>
      <c r="L709" s="33"/>
      <c r="M709" s="33"/>
      <c r="N709" s="31"/>
      <c r="O709" s="16"/>
      <c r="P709" s="26"/>
      <c r="Q709" s="27"/>
      <c r="R709" s="27"/>
      <c r="S709" s="27"/>
      <c r="T709" s="16"/>
    </row>
    <row r="710" spans="1:20" ht="15.75" customHeight="1" x14ac:dyDescent="0.2">
      <c r="A710" s="27"/>
      <c r="B710" s="55" t="s">
        <v>274</v>
      </c>
      <c r="C710" s="56"/>
      <c r="D710" s="56"/>
      <c r="E710" s="56" t="str">
        <f>IF(D710="","",IF((OR(D710=data_validation!A$1,D710=data_validation!A$2,D710=data_validation!A$5,D710=data_validation!A$6,D710=data_validation!A$15,D710=data_validation!A$17)),"Indicate Date","N/A"))</f>
        <v/>
      </c>
      <c r="F710" s="56" t="str">
        <f>IF(D710="","",IF((OR(D710=data_validation!A$1,D710=data_validation!A$2)),"Indicate Date","N/A"))</f>
        <v/>
      </c>
      <c r="G710" s="57" t="str">
        <f>IF(D710="","","Indicate Date")</f>
        <v/>
      </c>
      <c r="H710" s="57" t="str">
        <f>IF(D710="","","Indicate Date")</f>
        <v/>
      </c>
      <c r="I710" s="56"/>
      <c r="J710" s="56"/>
      <c r="K710" s="58"/>
      <c r="L710" s="58"/>
      <c r="M710" s="58"/>
      <c r="N710" s="59"/>
      <c r="O710" s="60"/>
      <c r="P710" s="61"/>
      <c r="Q710" s="62"/>
      <c r="R710" s="62"/>
      <c r="S710" s="62"/>
      <c r="T710" s="8"/>
    </row>
    <row r="711" spans="1:20" ht="15.75" customHeight="1" x14ac:dyDescent="0.2">
      <c r="A711" s="63"/>
      <c r="B711" s="113" t="s">
        <v>1132</v>
      </c>
      <c r="C711" s="48" t="s">
        <v>274</v>
      </c>
      <c r="D711" s="31" t="s">
        <v>27</v>
      </c>
      <c r="E711" s="36">
        <v>44988</v>
      </c>
      <c r="F711" s="31" t="s">
        <v>110</v>
      </c>
      <c r="G711" s="36">
        <v>44988</v>
      </c>
      <c r="H711" s="36">
        <v>44988</v>
      </c>
      <c r="I711" s="65" t="s">
        <v>29</v>
      </c>
      <c r="J711" s="48" t="s">
        <v>226</v>
      </c>
      <c r="K711" s="66">
        <f t="shared" ref="K711:K715" si="56">SUM(L711:M711)</f>
        <v>115696.37</v>
      </c>
      <c r="L711" s="67">
        <v>115696.37</v>
      </c>
      <c r="M711" s="68"/>
      <c r="N711" s="48" t="s">
        <v>1133</v>
      </c>
      <c r="O711" s="60"/>
      <c r="P711" s="69"/>
      <c r="Q711" s="70"/>
      <c r="R711" s="48" t="s">
        <v>279</v>
      </c>
      <c r="S711" s="71">
        <v>44932</v>
      </c>
      <c r="T711" s="8"/>
    </row>
    <row r="712" spans="1:20" ht="15.75" customHeight="1" x14ac:dyDescent="0.2">
      <c r="A712" s="63"/>
      <c r="B712" s="113" t="s">
        <v>1134</v>
      </c>
      <c r="C712" s="48" t="s">
        <v>274</v>
      </c>
      <c r="D712" s="31" t="s">
        <v>27</v>
      </c>
      <c r="E712" s="36">
        <v>44988</v>
      </c>
      <c r="F712" s="31" t="s">
        <v>110</v>
      </c>
      <c r="G712" s="36">
        <v>45027</v>
      </c>
      <c r="H712" s="36">
        <v>45027</v>
      </c>
      <c r="I712" s="65" t="s">
        <v>29</v>
      </c>
      <c r="J712" s="48" t="s">
        <v>226</v>
      </c>
      <c r="K712" s="66">
        <f t="shared" si="56"/>
        <v>15000</v>
      </c>
      <c r="L712" s="67">
        <v>15000</v>
      </c>
      <c r="M712" s="68"/>
      <c r="N712" s="48" t="s">
        <v>1135</v>
      </c>
      <c r="O712" s="60"/>
      <c r="P712" s="69"/>
      <c r="Q712" s="70"/>
      <c r="R712" s="48" t="s">
        <v>279</v>
      </c>
      <c r="S712" s="71">
        <v>44932</v>
      </c>
      <c r="T712" s="8"/>
    </row>
    <row r="713" spans="1:20" ht="15.75" customHeight="1" x14ac:dyDescent="0.2">
      <c r="A713" s="63"/>
      <c r="B713" s="113" t="s">
        <v>1136</v>
      </c>
      <c r="C713" s="48" t="s">
        <v>274</v>
      </c>
      <c r="D713" s="31" t="s">
        <v>27</v>
      </c>
      <c r="E713" s="36">
        <v>45047</v>
      </c>
      <c r="F713" s="31" t="s">
        <v>110</v>
      </c>
      <c r="G713" s="36">
        <v>45047</v>
      </c>
      <c r="H713" s="36">
        <v>45047</v>
      </c>
      <c r="I713" s="65" t="s">
        <v>29</v>
      </c>
      <c r="J713" s="48" t="s">
        <v>226</v>
      </c>
      <c r="K713" s="66">
        <f t="shared" si="56"/>
        <v>147118</v>
      </c>
      <c r="L713" s="67">
        <v>147118</v>
      </c>
      <c r="M713" s="68"/>
      <c r="N713" s="48" t="s">
        <v>1137</v>
      </c>
      <c r="O713" s="16"/>
      <c r="P713" s="75"/>
      <c r="Q713" s="65"/>
      <c r="R713" s="65"/>
      <c r="S713" s="65"/>
      <c r="T713" s="16"/>
    </row>
    <row r="714" spans="1:20" ht="15.75" customHeight="1" x14ac:dyDescent="0.2">
      <c r="A714" s="63"/>
      <c r="B714" s="113" t="s">
        <v>1138</v>
      </c>
      <c r="C714" s="48" t="s">
        <v>274</v>
      </c>
      <c r="D714" s="31" t="s">
        <v>27</v>
      </c>
      <c r="E714" s="36">
        <v>45047</v>
      </c>
      <c r="F714" s="31" t="s">
        <v>110</v>
      </c>
      <c r="G714" s="36">
        <v>45047</v>
      </c>
      <c r="H714" s="36">
        <v>45047</v>
      </c>
      <c r="I714" s="65" t="s">
        <v>29</v>
      </c>
      <c r="J714" s="48" t="s">
        <v>226</v>
      </c>
      <c r="K714" s="66">
        <f t="shared" si="56"/>
        <v>59300</v>
      </c>
      <c r="L714" s="67">
        <v>59300</v>
      </c>
      <c r="M714" s="68"/>
      <c r="N714" s="48" t="s">
        <v>1139</v>
      </c>
      <c r="O714" s="16"/>
      <c r="P714" s="75"/>
      <c r="Q714" s="65"/>
      <c r="R714" s="65"/>
      <c r="S714" s="65"/>
      <c r="T714" s="16"/>
    </row>
    <row r="715" spans="1:20" ht="15.75" customHeight="1" x14ac:dyDescent="0.2">
      <c r="A715" s="63"/>
      <c r="B715" s="124" t="s">
        <v>1140</v>
      </c>
      <c r="C715" s="48" t="s">
        <v>389</v>
      </c>
      <c r="D715" s="31" t="s">
        <v>27</v>
      </c>
      <c r="E715" s="36">
        <v>45139</v>
      </c>
      <c r="F715" s="31" t="s">
        <v>110</v>
      </c>
      <c r="G715" s="36">
        <v>45139</v>
      </c>
      <c r="H715" s="36">
        <v>45139</v>
      </c>
      <c r="I715" s="65" t="s">
        <v>29</v>
      </c>
      <c r="J715" s="48" t="s">
        <v>226</v>
      </c>
      <c r="K715" s="66">
        <f t="shared" si="56"/>
        <v>142905</v>
      </c>
      <c r="L715" s="67">
        <v>142905</v>
      </c>
      <c r="M715" s="68"/>
      <c r="N715" s="48" t="s">
        <v>1141</v>
      </c>
      <c r="O715" s="16"/>
      <c r="P715" s="75"/>
      <c r="Q715" s="65"/>
      <c r="R715" s="65"/>
      <c r="S715" s="65"/>
      <c r="T715" s="16"/>
    </row>
    <row r="716" spans="1:20" ht="15.75" customHeight="1" x14ac:dyDescent="0.2">
      <c r="A716" s="63"/>
      <c r="B716" s="125"/>
      <c r="C716" s="65"/>
      <c r="D716" s="56"/>
      <c r="E716" s="56"/>
      <c r="F716" s="56"/>
      <c r="G716" s="57"/>
      <c r="H716" s="57"/>
      <c r="I716" s="65"/>
      <c r="J716" s="65"/>
      <c r="K716" s="68"/>
      <c r="L716" s="68"/>
      <c r="M716" s="68"/>
      <c r="N716" s="74"/>
      <c r="O716" s="8"/>
      <c r="P716" s="69"/>
      <c r="Q716" s="70"/>
      <c r="R716" s="70"/>
      <c r="S716" s="70"/>
      <c r="T716" s="8"/>
    </row>
    <row r="717" spans="1:20" ht="15.75" customHeight="1" x14ac:dyDescent="0.2">
      <c r="A717" s="27"/>
      <c r="B717" s="44" t="s">
        <v>857</v>
      </c>
      <c r="C717" s="56"/>
      <c r="D717" s="56"/>
      <c r="E717" s="56" t="str">
        <f>IF(D717="","",IF((OR(D717=data_validation!A$1,D717=data_validation!A$2,D717=data_validation!A$5,D717=data_validation!A$6,D717=data_validation!A$15,D717=data_validation!A$17)),"Indicate Date","N/A"))</f>
        <v/>
      </c>
      <c r="F717" s="56" t="str">
        <f>IF(D717="","",IF((OR(D717=data_validation!A$1,D717=data_validation!A$2)),"Indicate Date","N/A"))</f>
        <v/>
      </c>
      <c r="G717" s="57" t="str">
        <f>IF(D717="","","Indicate Date")</f>
        <v/>
      </c>
      <c r="H717" s="57" t="str">
        <f>IF(D717="","","Indicate Date")</f>
        <v/>
      </c>
      <c r="I717" s="56"/>
      <c r="J717" s="56"/>
      <c r="K717" s="58"/>
      <c r="L717" s="58"/>
      <c r="M717" s="58"/>
      <c r="N717" s="59"/>
      <c r="O717" s="60"/>
      <c r="P717" s="61"/>
      <c r="Q717" s="62"/>
      <c r="R717" s="62"/>
      <c r="S717" s="62"/>
      <c r="T717" s="8"/>
    </row>
    <row r="718" spans="1:20" ht="15.75" customHeight="1" x14ac:dyDescent="0.2">
      <c r="A718" s="63"/>
      <c r="B718" s="113" t="s">
        <v>1142</v>
      </c>
      <c r="C718" s="48" t="s">
        <v>777</v>
      </c>
      <c r="D718" s="31" t="s">
        <v>27</v>
      </c>
      <c r="E718" s="119">
        <v>45047</v>
      </c>
      <c r="F718" s="118" t="s">
        <v>28</v>
      </c>
      <c r="G718" s="36">
        <v>45078</v>
      </c>
      <c r="H718" s="36">
        <v>45078</v>
      </c>
      <c r="I718" s="65" t="s">
        <v>29</v>
      </c>
      <c r="J718" s="48" t="s">
        <v>859</v>
      </c>
      <c r="K718" s="66">
        <f t="shared" ref="K718:K720" si="57">SUM(L718:M718)</f>
        <v>164740</v>
      </c>
      <c r="L718" s="67">
        <v>164740</v>
      </c>
      <c r="M718" s="68"/>
      <c r="N718" s="48" t="s">
        <v>1143</v>
      </c>
      <c r="O718" s="60"/>
      <c r="P718" s="69"/>
      <c r="Q718" s="70"/>
      <c r="R718" s="48" t="s">
        <v>279</v>
      </c>
      <c r="S718" s="71">
        <v>44932</v>
      </c>
      <c r="T718" s="8"/>
    </row>
    <row r="719" spans="1:20" ht="15.75" customHeight="1" x14ac:dyDescent="0.2">
      <c r="A719" s="63"/>
      <c r="B719" s="113" t="s">
        <v>1144</v>
      </c>
      <c r="C719" s="48" t="s">
        <v>857</v>
      </c>
      <c r="D719" s="31" t="s">
        <v>847</v>
      </c>
      <c r="E719" s="118" t="s">
        <v>28</v>
      </c>
      <c r="F719" s="118" t="s">
        <v>28</v>
      </c>
      <c r="G719" s="36">
        <v>45078</v>
      </c>
      <c r="H719" s="36">
        <v>45078</v>
      </c>
      <c r="I719" s="65" t="s">
        <v>29</v>
      </c>
      <c r="J719" s="48" t="s">
        <v>859</v>
      </c>
      <c r="K719" s="66">
        <f t="shared" si="57"/>
        <v>49980</v>
      </c>
      <c r="L719" s="67">
        <v>49980</v>
      </c>
      <c r="M719" s="68"/>
      <c r="N719" s="48" t="s">
        <v>1145</v>
      </c>
      <c r="O719" s="60"/>
      <c r="P719" s="69"/>
      <c r="Q719" s="70"/>
      <c r="R719" s="48" t="s">
        <v>279</v>
      </c>
      <c r="S719" s="71">
        <v>44932</v>
      </c>
      <c r="T719" s="8"/>
    </row>
    <row r="720" spans="1:20" ht="63" customHeight="1" x14ac:dyDescent="0.2">
      <c r="A720" s="63"/>
      <c r="B720" s="113" t="s">
        <v>1146</v>
      </c>
      <c r="C720" s="48" t="s">
        <v>857</v>
      </c>
      <c r="D720" s="31" t="s">
        <v>27</v>
      </c>
      <c r="E720" s="118" t="s">
        <v>28</v>
      </c>
      <c r="F720" s="118" t="s">
        <v>28</v>
      </c>
      <c r="G720" s="36">
        <v>45139</v>
      </c>
      <c r="H720" s="36">
        <v>45139</v>
      </c>
      <c r="I720" s="65" t="s">
        <v>29</v>
      </c>
      <c r="J720" s="48" t="s">
        <v>859</v>
      </c>
      <c r="K720" s="66">
        <f t="shared" si="57"/>
        <v>24000</v>
      </c>
      <c r="L720" s="67">
        <v>24000</v>
      </c>
      <c r="M720" s="68"/>
      <c r="N720" s="48" t="s">
        <v>1147</v>
      </c>
      <c r="O720" s="60"/>
      <c r="P720" s="69"/>
      <c r="Q720" s="70"/>
      <c r="R720" s="48" t="s">
        <v>279</v>
      </c>
      <c r="S720" s="71">
        <v>44932</v>
      </c>
      <c r="T720" s="8"/>
    </row>
    <row r="721" spans="1:20" ht="15.75" customHeight="1" x14ac:dyDescent="0.2">
      <c r="A721" s="63"/>
      <c r="B721" s="126"/>
      <c r="C721" s="72"/>
      <c r="D721" s="27"/>
      <c r="E721" s="29"/>
      <c r="F721" s="29"/>
      <c r="G721" s="29"/>
      <c r="H721" s="29"/>
      <c r="I721" s="65"/>
      <c r="J721" s="48"/>
      <c r="K721" s="73"/>
      <c r="L721" s="67"/>
      <c r="M721" s="67"/>
      <c r="N721" s="48"/>
      <c r="O721" s="16"/>
      <c r="P721" s="75"/>
      <c r="Q721" s="65"/>
      <c r="R721" s="65"/>
      <c r="S721" s="65"/>
      <c r="T721" s="16"/>
    </row>
    <row r="722" spans="1:20" ht="15.75" customHeight="1" x14ac:dyDescent="0.2">
      <c r="A722" s="27"/>
      <c r="B722" s="44" t="s">
        <v>347</v>
      </c>
      <c r="C722" s="56"/>
      <c r="D722" s="56"/>
      <c r="E722" s="56" t="str">
        <f>IF(D722="","",IF((OR(D722=data_validation!A$1,D722=data_validation!A$2,D722=data_validation!A$5,D722=data_validation!A$6,D722=data_validation!A$15,D722=data_validation!A$17)),"Indicate Date","N/A"))</f>
        <v/>
      </c>
      <c r="F722" s="56" t="str">
        <f>IF(D722="","",IF((OR(D722=data_validation!A$1,D722=data_validation!A$2)),"Indicate Date","N/A"))</f>
        <v/>
      </c>
      <c r="G722" s="57" t="str">
        <f>IF(D722="","","Indicate Date")</f>
        <v/>
      </c>
      <c r="H722" s="57" t="str">
        <f>IF(D722="","","Indicate Date")</f>
        <v/>
      </c>
      <c r="I722" s="56"/>
      <c r="J722" s="56"/>
      <c r="K722" s="58"/>
      <c r="L722" s="58"/>
      <c r="M722" s="58"/>
      <c r="N722" s="59"/>
      <c r="O722" s="60"/>
      <c r="P722" s="61"/>
      <c r="Q722" s="62"/>
      <c r="R722" s="62"/>
      <c r="S722" s="62"/>
      <c r="T722" s="8"/>
    </row>
    <row r="723" spans="1:20" ht="48" customHeight="1" x14ac:dyDescent="0.2">
      <c r="A723" s="63"/>
      <c r="B723" s="124" t="s">
        <v>1148</v>
      </c>
      <c r="C723" s="48" t="s">
        <v>130</v>
      </c>
      <c r="D723" s="31" t="s">
        <v>27</v>
      </c>
      <c r="E723" s="36">
        <v>44988</v>
      </c>
      <c r="F723" s="31" t="s">
        <v>28</v>
      </c>
      <c r="G723" s="36">
        <v>45027</v>
      </c>
      <c r="H723" s="36">
        <v>45027</v>
      </c>
      <c r="I723" s="65" t="s">
        <v>29</v>
      </c>
      <c r="J723" s="48" t="s">
        <v>226</v>
      </c>
      <c r="K723" s="66">
        <f>SUM(L723:M723)</f>
        <v>143996.45000000001</v>
      </c>
      <c r="L723" s="67">
        <v>143996.45000000001</v>
      </c>
      <c r="M723" s="68"/>
      <c r="N723" s="48" t="s">
        <v>1149</v>
      </c>
      <c r="O723" s="60"/>
      <c r="P723" s="69"/>
      <c r="Q723" s="70"/>
      <c r="R723" s="48" t="s">
        <v>279</v>
      </c>
      <c r="S723" s="71">
        <v>44932</v>
      </c>
      <c r="T723" s="8"/>
    </row>
    <row r="724" spans="1:20" ht="15.75" customHeight="1" x14ac:dyDescent="0.2">
      <c r="A724" s="63"/>
      <c r="B724" s="126"/>
      <c r="C724" s="72"/>
      <c r="D724" s="27"/>
      <c r="E724" s="29"/>
      <c r="F724" s="29"/>
      <c r="G724" s="29"/>
      <c r="H724" s="29"/>
      <c r="I724" s="65"/>
      <c r="J724" s="48"/>
      <c r="K724" s="73"/>
      <c r="L724" s="67"/>
      <c r="M724" s="67"/>
      <c r="N724" s="48"/>
      <c r="O724" s="16"/>
      <c r="P724" s="75"/>
      <c r="Q724" s="65"/>
      <c r="R724" s="65"/>
      <c r="S724" s="65"/>
      <c r="T724" s="16"/>
    </row>
    <row r="725" spans="1:20" ht="15.75" customHeight="1" x14ac:dyDescent="0.2">
      <c r="A725" s="27"/>
      <c r="B725" s="44" t="s">
        <v>377</v>
      </c>
      <c r="C725" s="56"/>
      <c r="D725" s="56"/>
      <c r="E725" s="56" t="str">
        <f>IF(D725="","",IF((OR(D725=data_validation!A$1,D725=data_validation!A$2,D725=data_validation!A$5,D725=data_validation!A$6,D725=data_validation!A$15,D725=data_validation!A$17)),"Indicate Date","N/A"))</f>
        <v/>
      </c>
      <c r="F725" s="56" t="str">
        <f>IF(D725="","",IF((OR(D725=data_validation!A$1,D725=data_validation!A$2)),"Indicate Date","N/A"))</f>
        <v/>
      </c>
      <c r="G725" s="57" t="str">
        <f>IF(D725="","","Indicate Date")</f>
        <v/>
      </c>
      <c r="H725" s="57" t="str">
        <f>IF(D725="","","Indicate Date")</f>
        <v/>
      </c>
      <c r="I725" s="56"/>
      <c r="J725" s="56"/>
      <c r="K725" s="58"/>
      <c r="L725" s="58"/>
      <c r="M725" s="58"/>
      <c r="N725" s="59"/>
      <c r="O725" s="60"/>
      <c r="P725" s="61"/>
      <c r="Q725" s="62"/>
      <c r="R725" s="62"/>
      <c r="S725" s="62"/>
      <c r="T725" s="8"/>
    </row>
    <row r="726" spans="1:20" ht="15.75" customHeight="1" x14ac:dyDescent="0.2">
      <c r="A726" s="63"/>
      <c r="B726" s="124" t="s">
        <v>1150</v>
      </c>
      <c r="C726" s="48" t="s">
        <v>379</v>
      </c>
      <c r="D726" s="31" t="s">
        <v>27</v>
      </c>
      <c r="E726" s="36">
        <v>45047</v>
      </c>
      <c r="F726" s="31" t="s">
        <v>28</v>
      </c>
      <c r="G726" s="36">
        <v>45078</v>
      </c>
      <c r="H726" s="36">
        <v>45078</v>
      </c>
      <c r="I726" s="65" t="s">
        <v>29</v>
      </c>
      <c r="J726" s="48" t="s">
        <v>380</v>
      </c>
      <c r="K726" s="66">
        <f>SUM(L726:M726)</f>
        <v>66000</v>
      </c>
      <c r="L726" s="67">
        <v>66000</v>
      </c>
      <c r="M726" s="68"/>
      <c r="N726" s="42" t="s">
        <v>1151</v>
      </c>
      <c r="O726" s="60"/>
      <c r="P726" s="69"/>
      <c r="Q726" s="70"/>
      <c r="R726" s="48" t="s">
        <v>279</v>
      </c>
      <c r="S726" s="71">
        <v>44932</v>
      </c>
      <c r="T726" s="8"/>
    </row>
    <row r="727" spans="1:20" ht="15.75" customHeight="1" x14ac:dyDescent="0.2">
      <c r="A727" s="63"/>
      <c r="B727" s="126"/>
      <c r="C727" s="72"/>
      <c r="D727" s="27"/>
      <c r="E727" s="29"/>
      <c r="F727" s="29"/>
      <c r="G727" s="29"/>
      <c r="H727" s="29"/>
      <c r="I727" s="65"/>
      <c r="J727" s="48"/>
      <c r="K727" s="73"/>
      <c r="L727" s="67"/>
      <c r="M727" s="67"/>
      <c r="N727" s="48"/>
      <c r="O727" s="16"/>
      <c r="P727" s="75"/>
      <c r="Q727" s="65"/>
      <c r="R727" s="65"/>
      <c r="S727" s="65"/>
      <c r="T727" s="16"/>
    </row>
    <row r="728" spans="1:20" ht="15.75" customHeight="1" x14ac:dyDescent="0.2">
      <c r="A728" s="27"/>
      <c r="B728" s="44" t="s">
        <v>178</v>
      </c>
      <c r="C728" s="56"/>
      <c r="D728" s="56"/>
      <c r="E728" s="56" t="str">
        <f>IF(D728="","",IF((OR(D728=data_validation!A$1,D728=data_validation!A$2,D728=data_validation!A$5,D728=data_validation!A$6,D728=data_validation!A$15,D728=data_validation!A$17)),"Indicate Date","N/A"))</f>
        <v/>
      </c>
      <c r="F728" s="56" t="str">
        <f>IF(D728="","",IF((OR(D728=data_validation!A$1,D728=data_validation!A$2)),"Indicate Date","N/A"))</f>
        <v/>
      </c>
      <c r="G728" s="57" t="str">
        <f>IF(D728="","","Indicate Date")</f>
        <v/>
      </c>
      <c r="H728" s="57" t="str">
        <f>IF(D728="","","Indicate Date")</f>
        <v/>
      </c>
      <c r="I728" s="56"/>
      <c r="J728" s="56"/>
      <c r="K728" s="58"/>
      <c r="L728" s="58"/>
      <c r="M728" s="58"/>
      <c r="N728" s="59"/>
      <c r="O728" s="60"/>
      <c r="P728" s="61"/>
      <c r="Q728" s="62"/>
      <c r="R728" s="62"/>
      <c r="S728" s="62"/>
      <c r="T728" s="8"/>
    </row>
    <row r="729" spans="1:20" ht="15.75" customHeight="1" x14ac:dyDescent="0.2">
      <c r="A729" s="63"/>
      <c r="B729" s="124" t="s">
        <v>1152</v>
      </c>
      <c r="C729" s="48" t="s">
        <v>1153</v>
      </c>
      <c r="D729" s="31" t="s">
        <v>27</v>
      </c>
      <c r="E729" s="36">
        <v>45147</v>
      </c>
      <c r="F729" s="118" t="s">
        <v>28</v>
      </c>
      <c r="G729" s="36">
        <v>45181</v>
      </c>
      <c r="H729" s="36">
        <v>45181</v>
      </c>
      <c r="I729" s="65" t="s">
        <v>29</v>
      </c>
      <c r="J729" s="31" t="s">
        <v>179</v>
      </c>
      <c r="K729" s="66">
        <f t="shared" ref="K729:K730" si="58">SUM(L729:M729)</f>
        <v>22660</v>
      </c>
      <c r="L729" s="67">
        <v>22660</v>
      </c>
      <c r="M729" s="68"/>
      <c r="N729" s="48" t="s">
        <v>1154</v>
      </c>
      <c r="O729" s="60"/>
      <c r="P729" s="69"/>
      <c r="Q729" s="70"/>
      <c r="R729" s="48" t="s">
        <v>279</v>
      </c>
      <c r="S729" s="71">
        <v>44932</v>
      </c>
      <c r="T729" s="8"/>
    </row>
    <row r="730" spans="1:20" ht="15.75" customHeight="1" x14ac:dyDescent="0.2">
      <c r="A730" s="63"/>
      <c r="B730" s="113" t="s">
        <v>1155</v>
      </c>
      <c r="C730" s="48" t="s">
        <v>178</v>
      </c>
      <c r="D730" s="31" t="s">
        <v>27</v>
      </c>
      <c r="E730" s="36">
        <v>45181</v>
      </c>
      <c r="F730" s="118" t="s">
        <v>28</v>
      </c>
      <c r="G730" s="36">
        <v>45210</v>
      </c>
      <c r="H730" s="36">
        <v>45210</v>
      </c>
      <c r="I730" s="65" t="s">
        <v>29</v>
      </c>
      <c r="J730" s="31" t="s">
        <v>179</v>
      </c>
      <c r="K730" s="66">
        <f t="shared" si="58"/>
        <v>100006</v>
      </c>
      <c r="L730" s="67">
        <v>100006</v>
      </c>
      <c r="M730" s="68"/>
      <c r="N730" s="48" t="s">
        <v>1156</v>
      </c>
      <c r="O730" s="60"/>
      <c r="P730" s="69"/>
      <c r="Q730" s="70"/>
      <c r="R730" s="48" t="s">
        <v>279</v>
      </c>
      <c r="S730" s="71">
        <v>44932</v>
      </c>
      <c r="T730" s="8"/>
    </row>
    <row r="731" spans="1:20" ht="15.75" customHeight="1" x14ac:dyDescent="0.2">
      <c r="A731" s="63"/>
      <c r="B731" s="126"/>
      <c r="C731" s="72"/>
      <c r="D731" s="27"/>
      <c r="E731" s="29"/>
      <c r="F731" s="57"/>
      <c r="G731" s="29"/>
      <c r="H731" s="29"/>
      <c r="I731" s="65"/>
      <c r="J731" s="48"/>
      <c r="K731" s="73"/>
      <c r="L731" s="67"/>
      <c r="M731" s="67"/>
      <c r="N731" s="48"/>
      <c r="O731" s="16"/>
      <c r="P731" s="75"/>
      <c r="Q731" s="65"/>
      <c r="R731" s="65"/>
      <c r="S731" s="65"/>
      <c r="T731" s="16"/>
    </row>
    <row r="732" spans="1:20" ht="15.75" customHeight="1" x14ac:dyDescent="0.2">
      <c r="A732" s="63"/>
      <c r="B732" s="126"/>
      <c r="C732" s="72"/>
      <c r="D732" s="27"/>
      <c r="E732" s="29"/>
      <c r="F732" s="29"/>
      <c r="G732" s="29"/>
      <c r="H732" s="29"/>
      <c r="I732" s="65"/>
      <c r="J732" s="48"/>
      <c r="K732" s="73"/>
      <c r="L732" s="67"/>
      <c r="M732" s="67"/>
      <c r="N732" s="48"/>
      <c r="O732" s="16"/>
      <c r="P732" s="75"/>
      <c r="Q732" s="65"/>
      <c r="R732" s="65"/>
      <c r="S732" s="65"/>
      <c r="T732" s="16"/>
    </row>
    <row r="733" spans="1:20" ht="15.75" customHeight="1" x14ac:dyDescent="0.2">
      <c r="A733" s="27"/>
      <c r="B733" s="114" t="s">
        <v>1157</v>
      </c>
      <c r="C733" s="56"/>
      <c r="D733" s="56"/>
      <c r="E733" s="127"/>
      <c r="F733" s="127"/>
      <c r="G733" s="128"/>
      <c r="H733" s="128"/>
      <c r="I733" s="56"/>
      <c r="J733" s="56"/>
      <c r="K733" s="58"/>
      <c r="L733" s="58"/>
      <c r="M733" s="58"/>
      <c r="N733" s="59"/>
      <c r="O733" s="60"/>
      <c r="P733" s="61"/>
      <c r="Q733" s="62"/>
      <c r="R733" s="62"/>
      <c r="S733" s="129"/>
      <c r="T733" s="8"/>
    </row>
    <row r="734" spans="1:20" ht="15.75" customHeight="1" x14ac:dyDescent="0.2">
      <c r="A734" s="63"/>
      <c r="B734" s="125" t="s">
        <v>274</v>
      </c>
      <c r="C734" s="65"/>
      <c r="D734" s="65"/>
      <c r="E734" s="130" t="str">
        <f>IF(D734="","",IF((OR(D734=data_validation!A$1,D734=data_validation!A$2,D734=data_validation!A$5,D734=data_validation!A$6,D734=data_validation!A$15,D734=data_validation!A$17)),"Indicate Date","N/A"))</f>
        <v/>
      </c>
      <c r="F734" s="130" t="str">
        <f>IF(D734="","",IF((OR(D734=data_validation!A$1,D734=data_validation!A$2)),"Indicate Date","N/A"))</f>
        <v/>
      </c>
      <c r="G734" s="131" t="str">
        <f>IF(D734="","","Indicate Date")</f>
        <v/>
      </c>
      <c r="H734" s="131" t="str">
        <f>IF(D734="","","Indicate Date")</f>
        <v/>
      </c>
      <c r="I734" s="65"/>
      <c r="J734" s="65"/>
      <c r="K734" s="68"/>
      <c r="L734" s="68"/>
      <c r="M734" s="68"/>
      <c r="N734" s="74"/>
      <c r="O734" s="60"/>
      <c r="P734" s="69"/>
      <c r="Q734" s="70"/>
      <c r="R734" s="70"/>
      <c r="S734" s="132"/>
      <c r="T734" s="8"/>
    </row>
    <row r="735" spans="1:20" ht="15.75" customHeight="1" x14ac:dyDescent="0.2">
      <c r="A735" s="27"/>
      <c r="B735" s="46" t="s">
        <v>1158</v>
      </c>
      <c r="C735" s="31" t="s">
        <v>274</v>
      </c>
      <c r="D735" s="31" t="s">
        <v>27</v>
      </c>
      <c r="E735" s="36">
        <v>45139</v>
      </c>
      <c r="F735" s="31" t="s">
        <v>28</v>
      </c>
      <c r="G735" s="36">
        <v>45170</v>
      </c>
      <c r="H735" s="36">
        <v>45170</v>
      </c>
      <c r="I735" s="31" t="s">
        <v>29</v>
      </c>
      <c r="J735" s="31" t="s">
        <v>226</v>
      </c>
      <c r="K735" s="37">
        <f>SUM(L735:M735)</f>
        <v>399980</v>
      </c>
      <c r="L735" s="33">
        <v>399980</v>
      </c>
      <c r="M735" s="49"/>
      <c r="N735" s="31" t="s">
        <v>1159</v>
      </c>
      <c r="O735" s="16"/>
      <c r="P735" s="26"/>
      <c r="Q735" s="27"/>
      <c r="R735" s="27" t="s">
        <v>1160</v>
      </c>
      <c r="S735" s="112">
        <v>44851</v>
      </c>
      <c r="T735" s="16"/>
    </row>
    <row r="736" spans="1:20" ht="15.75" customHeight="1" x14ac:dyDescent="0.2">
      <c r="A736" s="27"/>
      <c r="B736" s="28"/>
      <c r="C736" s="29"/>
      <c r="D736" s="27"/>
      <c r="E736" s="29"/>
      <c r="F736" s="29"/>
      <c r="G736" s="29"/>
      <c r="H736" s="29"/>
      <c r="I736" s="27"/>
      <c r="J736" s="31"/>
      <c r="K736" s="32"/>
      <c r="L736" s="33"/>
      <c r="M736" s="33"/>
      <c r="N736" s="31"/>
      <c r="O736" s="16"/>
      <c r="P736" s="26"/>
      <c r="Q736" s="27"/>
      <c r="R736" s="27"/>
      <c r="S736" s="27"/>
      <c r="T736" s="16"/>
    </row>
    <row r="737" spans="1:20" ht="15.75" customHeight="1" x14ac:dyDescent="0.2">
      <c r="A737" s="27"/>
      <c r="B737" s="28" t="s">
        <v>1161</v>
      </c>
      <c r="C737" s="29"/>
      <c r="D737" s="27"/>
      <c r="E737" s="29"/>
      <c r="F737" s="29"/>
      <c r="G737" s="29"/>
      <c r="H737" s="29"/>
      <c r="I737" s="27"/>
      <c r="J737" s="31"/>
      <c r="K737" s="32"/>
      <c r="L737" s="33"/>
      <c r="M737" s="33"/>
      <c r="N737" s="31"/>
      <c r="O737" s="16"/>
      <c r="P737" s="26"/>
      <c r="Q737" s="27"/>
      <c r="R737" s="27"/>
      <c r="S737" s="27"/>
      <c r="T737" s="16"/>
    </row>
    <row r="738" spans="1:20" ht="15.75" customHeight="1" x14ac:dyDescent="0.2">
      <c r="A738" s="27"/>
      <c r="B738" s="44" t="s">
        <v>274</v>
      </c>
      <c r="C738" s="29"/>
      <c r="D738" s="27"/>
      <c r="E738" s="29" t="str">
        <f>IF(D738="","",IF((OR(D738=data_validation!A$1,D738=data_validation!A$2,D738=data_validation!A$5,D738=data_validation!A$6,D738=data_validation!A$15,D738=data_validation!A$17)),"Indicate Date","N/A"))</f>
        <v/>
      </c>
      <c r="F738" s="29" t="str">
        <f>IF(D738="","",IF((OR(D738=data_validation!A$1,D738=data_validation!A$2)),"Indicate Date","N/A"))</f>
        <v/>
      </c>
      <c r="G738" s="29" t="str">
        <f>IF(D738="","","Indicate Date")</f>
        <v/>
      </c>
      <c r="H738" s="29" t="str">
        <f>IF(D738="","","Indicate Date")</f>
        <v/>
      </c>
      <c r="I738" s="30"/>
      <c r="J738" s="31"/>
      <c r="K738" s="32"/>
      <c r="L738" s="33"/>
      <c r="M738" s="33"/>
      <c r="N738" s="31"/>
      <c r="O738" s="16"/>
      <c r="P738" s="26"/>
      <c r="Q738" s="27"/>
      <c r="R738" s="27"/>
      <c r="S738" s="27"/>
      <c r="T738" s="16"/>
    </row>
    <row r="739" spans="1:20" ht="15.75" customHeight="1" x14ac:dyDescent="0.2">
      <c r="A739" s="27"/>
      <c r="B739" s="47" t="s">
        <v>1162</v>
      </c>
      <c r="C739" s="31" t="s">
        <v>274</v>
      </c>
      <c r="D739" s="31" t="s">
        <v>27</v>
      </c>
      <c r="E739" s="36">
        <v>44928</v>
      </c>
      <c r="F739" s="31" t="s">
        <v>28</v>
      </c>
      <c r="G739" s="36">
        <v>44964</v>
      </c>
      <c r="H739" s="36">
        <v>44964</v>
      </c>
      <c r="I739" s="31" t="s">
        <v>29</v>
      </c>
      <c r="J739" s="31" t="s">
        <v>226</v>
      </c>
      <c r="K739" s="37">
        <f t="shared" ref="K739:K754" si="59">SUM(L739:M739)</f>
        <v>483500</v>
      </c>
      <c r="L739" s="33">
        <v>483500</v>
      </c>
      <c r="M739" s="33"/>
      <c r="N739" s="42" t="s">
        <v>1133</v>
      </c>
      <c r="O739" s="16"/>
      <c r="P739" s="26"/>
      <c r="Q739" s="27"/>
      <c r="R739" s="31" t="s">
        <v>279</v>
      </c>
      <c r="S739" s="41">
        <v>44932</v>
      </c>
      <c r="T739" s="16"/>
    </row>
    <row r="740" spans="1:20" ht="15.75" customHeight="1" x14ac:dyDescent="0.2">
      <c r="A740" s="27"/>
      <c r="B740" s="47" t="s">
        <v>1163</v>
      </c>
      <c r="C740" s="31" t="s">
        <v>274</v>
      </c>
      <c r="D740" s="31" t="s">
        <v>27</v>
      </c>
      <c r="E740" s="36">
        <v>44928</v>
      </c>
      <c r="F740" s="31" t="s">
        <v>28</v>
      </c>
      <c r="G740" s="36">
        <v>44964</v>
      </c>
      <c r="H740" s="36">
        <v>44964</v>
      </c>
      <c r="I740" s="31" t="s">
        <v>29</v>
      </c>
      <c r="J740" s="31" t="s">
        <v>226</v>
      </c>
      <c r="K740" s="37">
        <f t="shared" si="59"/>
        <v>73000</v>
      </c>
      <c r="L740" s="33">
        <v>73000</v>
      </c>
      <c r="M740" s="33"/>
      <c r="N740" s="42" t="s">
        <v>1164</v>
      </c>
      <c r="O740" s="16"/>
      <c r="P740" s="26"/>
      <c r="Q740" s="27"/>
      <c r="R740" s="31" t="s">
        <v>619</v>
      </c>
      <c r="S740" s="41">
        <v>44932</v>
      </c>
      <c r="T740" s="16"/>
    </row>
    <row r="741" spans="1:20" ht="15.75" customHeight="1" x14ac:dyDescent="0.2">
      <c r="A741" s="27"/>
      <c r="B741" s="47" t="s">
        <v>1165</v>
      </c>
      <c r="C741" s="31" t="s">
        <v>274</v>
      </c>
      <c r="D741" s="31" t="s">
        <v>27</v>
      </c>
      <c r="E741" s="36">
        <v>44928</v>
      </c>
      <c r="F741" s="31" t="s">
        <v>28</v>
      </c>
      <c r="G741" s="36">
        <v>44964</v>
      </c>
      <c r="H741" s="36">
        <v>44964</v>
      </c>
      <c r="I741" s="31" t="s">
        <v>29</v>
      </c>
      <c r="J741" s="31" t="s">
        <v>226</v>
      </c>
      <c r="K741" s="37">
        <f t="shared" si="59"/>
        <v>38906.800000000003</v>
      </c>
      <c r="L741" s="33">
        <v>38906.800000000003</v>
      </c>
      <c r="M741" s="33"/>
      <c r="N741" s="42" t="s">
        <v>1166</v>
      </c>
      <c r="O741" s="16"/>
      <c r="P741" s="26"/>
      <c r="Q741" s="27"/>
      <c r="R741" s="31" t="s">
        <v>619</v>
      </c>
      <c r="S741" s="41">
        <v>44932</v>
      </c>
      <c r="T741" s="16"/>
    </row>
    <row r="742" spans="1:20" ht="15.75" customHeight="1" x14ac:dyDescent="0.2">
      <c r="A742" s="27"/>
      <c r="B742" s="47" t="s">
        <v>1167</v>
      </c>
      <c r="C742" s="31" t="s">
        <v>274</v>
      </c>
      <c r="D742" s="31" t="s">
        <v>27</v>
      </c>
      <c r="E742" s="36">
        <v>44928</v>
      </c>
      <c r="F742" s="31" t="s">
        <v>28</v>
      </c>
      <c r="G742" s="36">
        <v>44964</v>
      </c>
      <c r="H742" s="36">
        <v>44964</v>
      </c>
      <c r="I742" s="31" t="s">
        <v>29</v>
      </c>
      <c r="J742" s="31" t="s">
        <v>226</v>
      </c>
      <c r="K742" s="37">
        <f t="shared" si="59"/>
        <v>505200</v>
      </c>
      <c r="L742" s="33"/>
      <c r="M742" s="33">
        <v>505200</v>
      </c>
      <c r="N742" s="42" t="s">
        <v>1168</v>
      </c>
      <c r="O742" s="16"/>
      <c r="P742" s="26"/>
      <c r="Q742" s="27"/>
      <c r="R742" s="31" t="s">
        <v>619</v>
      </c>
      <c r="S742" s="41">
        <v>44932</v>
      </c>
      <c r="T742" s="16"/>
    </row>
    <row r="743" spans="1:20" ht="15.75" customHeight="1" x14ac:dyDescent="0.2">
      <c r="A743" s="27"/>
      <c r="B743" s="47" t="s">
        <v>1169</v>
      </c>
      <c r="C743" s="31" t="s">
        <v>274</v>
      </c>
      <c r="D743" s="31" t="s">
        <v>27</v>
      </c>
      <c r="E743" s="36">
        <v>44928</v>
      </c>
      <c r="F743" s="31" t="s">
        <v>28</v>
      </c>
      <c r="G743" s="36">
        <v>44964</v>
      </c>
      <c r="H743" s="36">
        <v>44964</v>
      </c>
      <c r="I743" s="31" t="s">
        <v>29</v>
      </c>
      <c r="J743" s="31" t="s">
        <v>226</v>
      </c>
      <c r="K743" s="37">
        <f t="shared" si="59"/>
        <v>49900</v>
      </c>
      <c r="L743" s="33">
        <v>49900</v>
      </c>
      <c r="M743" s="33"/>
      <c r="N743" s="42" t="s">
        <v>1170</v>
      </c>
      <c r="O743" s="16"/>
      <c r="P743" s="26"/>
      <c r="Q743" s="27"/>
      <c r="R743" s="31" t="s">
        <v>619</v>
      </c>
      <c r="S743" s="41">
        <v>44932</v>
      </c>
      <c r="T743" s="16"/>
    </row>
    <row r="744" spans="1:20" ht="15.75" customHeight="1" x14ac:dyDescent="0.2">
      <c r="A744" s="27"/>
      <c r="B744" s="47" t="s">
        <v>1171</v>
      </c>
      <c r="C744" s="31" t="s">
        <v>274</v>
      </c>
      <c r="D744" s="31" t="s">
        <v>27</v>
      </c>
      <c r="E744" s="36">
        <v>44929</v>
      </c>
      <c r="F744" s="31" t="s">
        <v>28</v>
      </c>
      <c r="G744" s="36">
        <v>44964</v>
      </c>
      <c r="H744" s="36">
        <v>44964</v>
      </c>
      <c r="I744" s="31" t="s">
        <v>29</v>
      </c>
      <c r="J744" s="31" t="s">
        <v>226</v>
      </c>
      <c r="K744" s="37">
        <f t="shared" si="59"/>
        <v>15050</v>
      </c>
      <c r="L744" s="33">
        <v>15050</v>
      </c>
      <c r="M744" s="33"/>
      <c r="N744" s="42" t="s">
        <v>1172</v>
      </c>
      <c r="O744" s="16"/>
      <c r="P744" s="27" t="s">
        <v>1173</v>
      </c>
      <c r="Q744" s="27" t="s">
        <v>1174</v>
      </c>
      <c r="R744" s="31" t="s">
        <v>619</v>
      </c>
      <c r="S744" s="41">
        <v>44957</v>
      </c>
      <c r="T744" s="16"/>
    </row>
    <row r="745" spans="1:20" ht="15.75" customHeight="1" x14ac:dyDescent="0.2">
      <c r="A745" s="27"/>
      <c r="B745" s="47" t="s">
        <v>1175</v>
      </c>
      <c r="C745" s="31" t="s">
        <v>274</v>
      </c>
      <c r="D745" s="31" t="s">
        <v>27</v>
      </c>
      <c r="E745" s="36">
        <v>44986</v>
      </c>
      <c r="F745" s="31" t="s">
        <v>28</v>
      </c>
      <c r="G745" s="36">
        <v>44986</v>
      </c>
      <c r="H745" s="36">
        <v>44986</v>
      </c>
      <c r="I745" s="31" t="s">
        <v>29</v>
      </c>
      <c r="J745" s="31" t="s">
        <v>226</v>
      </c>
      <c r="K745" s="37">
        <f t="shared" si="59"/>
        <v>99000</v>
      </c>
      <c r="L745" s="33">
        <v>99000</v>
      </c>
      <c r="M745" s="33"/>
      <c r="N745" s="42" t="s">
        <v>1176</v>
      </c>
      <c r="O745" s="16"/>
      <c r="P745" s="26"/>
      <c r="Q745" s="27"/>
      <c r="R745" s="31" t="s">
        <v>619</v>
      </c>
      <c r="S745" s="41">
        <v>44932</v>
      </c>
      <c r="T745" s="16"/>
    </row>
    <row r="746" spans="1:20" ht="188.25" customHeight="1" x14ac:dyDescent="0.2">
      <c r="A746" s="27"/>
      <c r="B746" s="47" t="s">
        <v>1177</v>
      </c>
      <c r="C746" s="31" t="s">
        <v>274</v>
      </c>
      <c r="D746" s="31" t="s">
        <v>27</v>
      </c>
      <c r="E746" s="36">
        <v>45064</v>
      </c>
      <c r="F746" s="31" t="s">
        <v>28</v>
      </c>
      <c r="G746" s="36">
        <v>45098</v>
      </c>
      <c r="H746" s="36">
        <v>45098</v>
      </c>
      <c r="I746" s="31" t="s">
        <v>29</v>
      </c>
      <c r="J746" s="31" t="s">
        <v>226</v>
      </c>
      <c r="K746" s="37">
        <f t="shared" si="59"/>
        <v>390500</v>
      </c>
      <c r="L746" s="33">
        <v>390500</v>
      </c>
      <c r="M746" s="33"/>
      <c r="N746" s="42" t="s">
        <v>1176</v>
      </c>
      <c r="O746" s="16"/>
      <c r="P746" s="26"/>
      <c r="Q746" s="27"/>
      <c r="R746" s="31" t="s">
        <v>619</v>
      </c>
      <c r="S746" s="41">
        <v>44932</v>
      </c>
      <c r="T746" s="16"/>
    </row>
    <row r="747" spans="1:20" ht="15.75" customHeight="1" x14ac:dyDescent="0.2">
      <c r="A747" s="27"/>
      <c r="B747" s="47" t="s">
        <v>1178</v>
      </c>
      <c r="C747" s="31" t="s">
        <v>274</v>
      </c>
      <c r="D747" s="31" t="s">
        <v>27</v>
      </c>
      <c r="E747" s="36">
        <v>45064</v>
      </c>
      <c r="F747" s="31" t="s">
        <v>28</v>
      </c>
      <c r="G747" s="36">
        <v>45098</v>
      </c>
      <c r="H747" s="36">
        <v>45098</v>
      </c>
      <c r="I747" s="31" t="s">
        <v>29</v>
      </c>
      <c r="J747" s="31" t="s">
        <v>226</v>
      </c>
      <c r="K747" s="37">
        <f t="shared" si="59"/>
        <v>360000</v>
      </c>
      <c r="L747" s="33"/>
      <c r="M747" s="33">
        <v>360000</v>
      </c>
      <c r="N747" s="42" t="s">
        <v>1179</v>
      </c>
      <c r="O747" s="16"/>
      <c r="P747" s="26"/>
      <c r="Q747" s="27"/>
      <c r="R747" s="31" t="s">
        <v>619</v>
      </c>
      <c r="S747" s="41">
        <v>44932</v>
      </c>
      <c r="T747" s="16"/>
    </row>
    <row r="748" spans="1:20" ht="15.75" customHeight="1" x14ac:dyDescent="0.2">
      <c r="A748" s="27"/>
      <c r="B748" s="47" t="s">
        <v>1180</v>
      </c>
      <c r="C748" s="31" t="s">
        <v>274</v>
      </c>
      <c r="D748" s="31" t="s">
        <v>27</v>
      </c>
      <c r="E748" s="36">
        <v>45064</v>
      </c>
      <c r="F748" s="31" t="s">
        <v>28</v>
      </c>
      <c r="G748" s="36">
        <v>45098</v>
      </c>
      <c r="H748" s="36">
        <v>45098</v>
      </c>
      <c r="I748" s="31" t="s">
        <v>29</v>
      </c>
      <c r="J748" s="31" t="s">
        <v>226</v>
      </c>
      <c r="K748" s="37">
        <f t="shared" si="59"/>
        <v>204000</v>
      </c>
      <c r="L748" s="33">
        <v>204000</v>
      </c>
      <c r="M748" s="33"/>
      <c r="N748" s="42" t="s">
        <v>1181</v>
      </c>
      <c r="O748" s="16"/>
      <c r="P748" s="26"/>
      <c r="Q748" s="27"/>
      <c r="R748" s="31" t="s">
        <v>619</v>
      </c>
      <c r="S748" s="41">
        <v>44932</v>
      </c>
      <c r="T748" s="16"/>
    </row>
    <row r="749" spans="1:20" ht="15.75" customHeight="1" x14ac:dyDescent="0.2">
      <c r="A749" s="27"/>
      <c r="B749" s="47" t="s">
        <v>1182</v>
      </c>
      <c r="C749" s="31" t="s">
        <v>274</v>
      </c>
      <c r="D749" s="31" t="s">
        <v>27</v>
      </c>
      <c r="E749" s="36">
        <v>45098</v>
      </c>
      <c r="F749" s="31" t="s">
        <v>28</v>
      </c>
      <c r="G749" s="36">
        <v>45098</v>
      </c>
      <c r="H749" s="36">
        <v>45098</v>
      </c>
      <c r="I749" s="31" t="s">
        <v>29</v>
      </c>
      <c r="J749" s="31" t="s">
        <v>226</v>
      </c>
      <c r="K749" s="37">
        <f t="shared" si="59"/>
        <v>220725</v>
      </c>
      <c r="L749" s="33">
        <v>220725</v>
      </c>
      <c r="M749" s="33"/>
      <c r="N749" s="42" t="s">
        <v>1164</v>
      </c>
      <c r="O749" s="16"/>
      <c r="P749" s="26"/>
      <c r="Q749" s="27"/>
      <c r="R749" s="31" t="s">
        <v>619</v>
      </c>
      <c r="S749" s="41">
        <v>44932</v>
      </c>
      <c r="T749" s="16"/>
    </row>
    <row r="750" spans="1:20" ht="15.75" customHeight="1" x14ac:dyDescent="0.2">
      <c r="A750" s="27"/>
      <c r="B750" s="46" t="s">
        <v>1183</v>
      </c>
      <c r="C750" s="31" t="s">
        <v>274</v>
      </c>
      <c r="D750" s="31" t="s">
        <v>27</v>
      </c>
      <c r="E750" s="36">
        <v>45098</v>
      </c>
      <c r="F750" s="31" t="s">
        <v>28</v>
      </c>
      <c r="G750" s="36">
        <v>45111</v>
      </c>
      <c r="H750" s="36">
        <v>45111</v>
      </c>
      <c r="I750" s="31" t="s">
        <v>29</v>
      </c>
      <c r="J750" s="31" t="s">
        <v>226</v>
      </c>
      <c r="K750" s="37">
        <f t="shared" si="59"/>
        <v>25560</v>
      </c>
      <c r="L750" s="33">
        <v>25560</v>
      </c>
      <c r="M750" s="33"/>
      <c r="N750" s="42" t="s">
        <v>1184</v>
      </c>
      <c r="O750" s="16"/>
      <c r="P750" s="26"/>
      <c r="Q750" s="27"/>
      <c r="R750" s="31" t="s">
        <v>619</v>
      </c>
      <c r="S750" s="41">
        <v>44932</v>
      </c>
      <c r="T750" s="16"/>
    </row>
    <row r="751" spans="1:20" ht="15.75" customHeight="1" x14ac:dyDescent="0.2">
      <c r="A751" s="27"/>
      <c r="B751" s="47" t="s">
        <v>1185</v>
      </c>
      <c r="C751" s="31" t="s">
        <v>274</v>
      </c>
      <c r="D751" s="31" t="s">
        <v>27</v>
      </c>
      <c r="E751" s="36">
        <v>45098</v>
      </c>
      <c r="F751" s="31" t="s">
        <v>28</v>
      </c>
      <c r="G751" s="36">
        <v>45111</v>
      </c>
      <c r="H751" s="36">
        <v>45111</v>
      </c>
      <c r="I751" s="31" t="s">
        <v>29</v>
      </c>
      <c r="J751" s="31" t="s">
        <v>226</v>
      </c>
      <c r="K751" s="37">
        <f t="shared" si="59"/>
        <v>94000</v>
      </c>
      <c r="L751" s="33">
        <v>94000</v>
      </c>
      <c r="M751" s="33"/>
      <c r="N751" s="42" t="s">
        <v>1179</v>
      </c>
      <c r="O751" s="16"/>
      <c r="P751" s="26"/>
      <c r="Q751" s="27"/>
      <c r="R751" s="31" t="s">
        <v>619</v>
      </c>
      <c r="S751" s="41">
        <v>44932</v>
      </c>
      <c r="T751" s="16"/>
    </row>
    <row r="752" spans="1:20" ht="56.25" customHeight="1" x14ac:dyDescent="0.2">
      <c r="A752" s="27"/>
      <c r="B752" s="47" t="s">
        <v>1186</v>
      </c>
      <c r="C752" s="31" t="s">
        <v>989</v>
      </c>
      <c r="D752" s="31" t="s">
        <v>27</v>
      </c>
      <c r="E752" s="36">
        <v>45160</v>
      </c>
      <c r="F752" s="31" t="s">
        <v>28</v>
      </c>
      <c r="G752" s="36">
        <v>45181</v>
      </c>
      <c r="H752" s="36">
        <v>45181</v>
      </c>
      <c r="I752" s="31" t="s">
        <v>29</v>
      </c>
      <c r="J752" s="31" t="s">
        <v>226</v>
      </c>
      <c r="K752" s="37">
        <f t="shared" si="59"/>
        <v>54000</v>
      </c>
      <c r="L752" s="33">
        <v>54000</v>
      </c>
      <c r="M752" s="33"/>
      <c r="N752" s="42" t="s">
        <v>1187</v>
      </c>
      <c r="O752" s="16"/>
      <c r="P752" s="26"/>
      <c r="Q752" s="27"/>
      <c r="R752" s="31" t="s">
        <v>619</v>
      </c>
      <c r="S752" s="41">
        <v>44932</v>
      </c>
      <c r="T752" s="16"/>
    </row>
    <row r="753" spans="1:20" ht="15.75" customHeight="1" x14ac:dyDescent="0.2">
      <c r="A753" s="27"/>
      <c r="B753" s="47" t="s">
        <v>1185</v>
      </c>
      <c r="C753" s="31" t="s">
        <v>274</v>
      </c>
      <c r="D753" s="31" t="s">
        <v>27</v>
      </c>
      <c r="E753" s="36">
        <v>45160</v>
      </c>
      <c r="F753" s="31" t="s">
        <v>28</v>
      </c>
      <c r="G753" s="36">
        <v>45181</v>
      </c>
      <c r="H753" s="36">
        <v>45181</v>
      </c>
      <c r="I753" s="31" t="s">
        <v>29</v>
      </c>
      <c r="J753" s="31" t="s">
        <v>226</v>
      </c>
      <c r="K753" s="37">
        <f t="shared" si="59"/>
        <v>94000</v>
      </c>
      <c r="L753" s="33">
        <v>94000</v>
      </c>
      <c r="M753" s="33"/>
      <c r="N753" s="42" t="s">
        <v>1179</v>
      </c>
      <c r="O753" s="16"/>
      <c r="P753" s="26"/>
      <c r="Q753" s="27"/>
      <c r="R753" s="31" t="s">
        <v>619</v>
      </c>
      <c r="S753" s="41">
        <v>44932</v>
      </c>
      <c r="T753" s="16"/>
    </row>
    <row r="754" spans="1:20" ht="15.75" customHeight="1" x14ac:dyDescent="0.2">
      <c r="A754" s="27"/>
      <c r="B754" s="47" t="s">
        <v>1188</v>
      </c>
      <c r="C754" s="31" t="s">
        <v>876</v>
      </c>
      <c r="D754" s="31" t="s">
        <v>27</v>
      </c>
      <c r="E754" s="36">
        <v>45162</v>
      </c>
      <c r="F754" s="31" t="s">
        <v>28</v>
      </c>
      <c r="G754" s="36">
        <v>45175</v>
      </c>
      <c r="H754" s="36">
        <v>45175</v>
      </c>
      <c r="I754" s="31" t="s">
        <v>29</v>
      </c>
      <c r="J754" s="31" t="s">
        <v>226</v>
      </c>
      <c r="K754" s="37">
        <f t="shared" si="59"/>
        <v>32400</v>
      </c>
      <c r="L754" s="33">
        <v>32400</v>
      </c>
      <c r="M754" s="33"/>
      <c r="N754" s="42" t="s">
        <v>761</v>
      </c>
      <c r="O754" s="16"/>
      <c r="P754" s="26"/>
      <c r="Q754" s="27"/>
      <c r="R754" s="31" t="s">
        <v>136</v>
      </c>
      <c r="S754" s="41">
        <v>44957</v>
      </c>
      <c r="T754" s="16"/>
    </row>
    <row r="755" spans="1:20" ht="15.75" customHeight="1" x14ac:dyDescent="0.2">
      <c r="A755" s="27"/>
      <c r="B755" s="44"/>
      <c r="C755" s="29"/>
      <c r="D755" s="27"/>
      <c r="E755" s="29"/>
      <c r="F755" s="29"/>
      <c r="G755" s="29"/>
      <c r="H755" s="29"/>
      <c r="I755" s="30"/>
      <c r="J755" s="31"/>
      <c r="K755" s="32"/>
      <c r="L755" s="33"/>
      <c r="M755" s="33"/>
      <c r="N755" s="31"/>
      <c r="O755" s="16"/>
      <c r="P755" s="26"/>
      <c r="Q755" s="27"/>
      <c r="R755" s="27"/>
      <c r="S755" s="27"/>
      <c r="T755" s="16"/>
    </row>
    <row r="756" spans="1:20" ht="15.75" customHeight="1" x14ac:dyDescent="0.2">
      <c r="A756" s="27"/>
      <c r="B756" s="44" t="s">
        <v>568</v>
      </c>
      <c r="C756" s="29"/>
      <c r="D756" s="27"/>
      <c r="E756" s="29" t="str">
        <f>IF(D756="","",IF((OR(D756=data_validation!A$1,D756=data_validation!A$2,D756=data_validation!A$5,D756=data_validation!A$6,D756=data_validation!A$15,D756=data_validation!A$17)),"Indicate Date","N/A"))</f>
        <v/>
      </c>
      <c r="F756" s="29" t="str">
        <f>IF(D756="","",IF((OR(D756=data_validation!A$1,D756=data_validation!A$2)),"Indicate Date","N/A"))</f>
        <v/>
      </c>
      <c r="G756" s="29" t="str">
        <f>IF(D756="","","Indicate Date")</f>
        <v/>
      </c>
      <c r="H756" s="29" t="str">
        <f>IF(D756="","","Indicate Date")</f>
        <v/>
      </c>
      <c r="I756" s="30"/>
      <c r="J756" s="31"/>
      <c r="K756" s="32"/>
      <c r="L756" s="33"/>
      <c r="M756" s="33"/>
      <c r="N756" s="31"/>
      <c r="O756" s="16"/>
      <c r="P756" s="26"/>
      <c r="Q756" s="27"/>
      <c r="R756" s="27"/>
      <c r="S756" s="27"/>
      <c r="T756" s="16"/>
    </row>
    <row r="757" spans="1:20" ht="48.75" customHeight="1" x14ac:dyDescent="0.2">
      <c r="A757" s="27"/>
      <c r="B757" s="47" t="s">
        <v>1189</v>
      </c>
      <c r="C757" s="31" t="s">
        <v>117</v>
      </c>
      <c r="D757" s="31" t="s">
        <v>27</v>
      </c>
      <c r="E757" s="36">
        <v>44964</v>
      </c>
      <c r="F757" s="31" t="s">
        <v>28</v>
      </c>
      <c r="G757" s="36">
        <v>45001</v>
      </c>
      <c r="H757" s="36">
        <v>45001</v>
      </c>
      <c r="I757" s="31" t="s">
        <v>29</v>
      </c>
      <c r="J757" s="31" t="s">
        <v>119</v>
      </c>
      <c r="K757" s="37">
        <f t="shared" ref="K757:K804" si="60">SUM(L757:M757)</f>
        <v>30000</v>
      </c>
      <c r="L757" s="33">
        <v>30000</v>
      </c>
      <c r="M757" s="33"/>
      <c r="N757" s="42" t="s">
        <v>938</v>
      </c>
      <c r="O757" s="16"/>
      <c r="P757" s="26"/>
      <c r="Q757" s="27"/>
      <c r="R757" s="31"/>
      <c r="S757" s="41">
        <v>44932</v>
      </c>
      <c r="T757" s="16"/>
    </row>
    <row r="758" spans="1:20" ht="15.75" customHeight="1" x14ac:dyDescent="0.2">
      <c r="A758" s="27"/>
      <c r="B758" s="47" t="s">
        <v>1190</v>
      </c>
      <c r="C758" s="31" t="s">
        <v>117</v>
      </c>
      <c r="D758" s="31" t="s">
        <v>27</v>
      </c>
      <c r="E758" s="36">
        <v>44928</v>
      </c>
      <c r="F758" s="31" t="s">
        <v>28</v>
      </c>
      <c r="G758" s="36">
        <v>44964</v>
      </c>
      <c r="H758" s="36">
        <v>44964</v>
      </c>
      <c r="I758" s="31" t="s">
        <v>29</v>
      </c>
      <c r="J758" s="31" t="s">
        <v>119</v>
      </c>
      <c r="K758" s="37">
        <f t="shared" si="60"/>
        <v>119992</v>
      </c>
      <c r="L758" s="33">
        <v>119992</v>
      </c>
      <c r="M758" s="33"/>
      <c r="N758" s="42" t="s">
        <v>938</v>
      </c>
      <c r="O758" s="16"/>
      <c r="P758" s="26"/>
      <c r="Q758" s="27"/>
      <c r="R758" s="31"/>
      <c r="S758" s="41">
        <v>44932</v>
      </c>
      <c r="T758" s="16"/>
    </row>
    <row r="759" spans="1:20" ht="84" customHeight="1" x14ac:dyDescent="0.2">
      <c r="A759" s="27"/>
      <c r="B759" s="47" t="s">
        <v>1191</v>
      </c>
      <c r="C759" s="31" t="s">
        <v>117</v>
      </c>
      <c r="D759" s="31" t="s">
        <v>27</v>
      </c>
      <c r="E759" s="36">
        <v>44928</v>
      </c>
      <c r="F759" s="31" t="s">
        <v>28</v>
      </c>
      <c r="G759" s="36">
        <v>44964</v>
      </c>
      <c r="H759" s="36">
        <v>44964</v>
      </c>
      <c r="I759" s="31" t="s">
        <v>29</v>
      </c>
      <c r="J759" s="31" t="s">
        <v>119</v>
      </c>
      <c r="K759" s="37">
        <f t="shared" si="60"/>
        <v>242904</v>
      </c>
      <c r="L759" s="33">
        <v>242904</v>
      </c>
      <c r="M759" s="33"/>
      <c r="N759" s="42" t="s">
        <v>1192</v>
      </c>
      <c r="O759" s="16"/>
      <c r="P759" s="26"/>
      <c r="Q759" s="27"/>
      <c r="R759" s="31"/>
      <c r="S759" s="41">
        <v>44932</v>
      </c>
      <c r="T759" s="16"/>
    </row>
    <row r="760" spans="1:20" ht="15.75" customHeight="1" x14ac:dyDescent="0.2">
      <c r="A760" s="27"/>
      <c r="B760" s="47" t="s">
        <v>1193</v>
      </c>
      <c r="C760" s="31" t="s">
        <v>117</v>
      </c>
      <c r="D760" s="31" t="s">
        <v>27</v>
      </c>
      <c r="E760" s="36">
        <v>44928</v>
      </c>
      <c r="F760" s="31" t="s">
        <v>28</v>
      </c>
      <c r="G760" s="36">
        <v>44964</v>
      </c>
      <c r="H760" s="36">
        <v>44964</v>
      </c>
      <c r="I760" s="31" t="s">
        <v>29</v>
      </c>
      <c r="J760" s="31" t="s">
        <v>119</v>
      </c>
      <c r="K760" s="37">
        <f t="shared" si="60"/>
        <v>120000</v>
      </c>
      <c r="L760" s="33"/>
      <c r="M760" s="33">
        <v>120000</v>
      </c>
      <c r="N760" s="42" t="s">
        <v>1192</v>
      </c>
      <c r="O760" s="16"/>
      <c r="P760" s="26"/>
      <c r="Q760" s="27"/>
      <c r="R760" s="31"/>
      <c r="S760" s="41">
        <v>44932</v>
      </c>
      <c r="T760" s="16"/>
    </row>
    <row r="761" spans="1:20" ht="15.75" customHeight="1" x14ac:dyDescent="0.2">
      <c r="A761" s="27"/>
      <c r="B761" s="47" t="s">
        <v>1194</v>
      </c>
      <c r="C761" s="31" t="s">
        <v>117</v>
      </c>
      <c r="D761" s="31" t="s">
        <v>27</v>
      </c>
      <c r="E761" s="36">
        <v>44928</v>
      </c>
      <c r="F761" s="31" t="s">
        <v>28</v>
      </c>
      <c r="G761" s="36">
        <v>44964</v>
      </c>
      <c r="H761" s="36">
        <v>44964</v>
      </c>
      <c r="I761" s="31" t="s">
        <v>29</v>
      </c>
      <c r="J761" s="31" t="s">
        <v>119</v>
      </c>
      <c r="K761" s="37">
        <f t="shared" si="60"/>
        <v>75000</v>
      </c>
      <c r="L761" s="33"/>
      <c r="M761" s="33">
        <v>75000</v>
      </c>
      <c r="N761" s="42" t="s">
        <v>56</v>
      </c>
      <c r="O761" s="16"/>
      <c r="P761" s="26"/>
      <c r="Q761" s="27"/>
      <c r="R761" s="31"/>
      <c r="S761" s="41">
        <v>44932</v>
      </c>
      <c r="T761" s="16"/>
    </row>
    <row r="762" spans="1:20" ht="15.75" customHeight="1" x14ac:dyDescent="0.2">
      <c r="A762" s="27"/>
      <c r="B762" s="47" t="s">
        <v>1195</v>
      </c>
      <c r="C762" s="31" t="s">
        <v>117</v>
      </c>
      <c r="D762" s="31" t="s">
        <v>27</v>
      </c>
      <c r="E762" s="36">
        <v>44928</v>
      </c>
      <c r="F762" s="31" t="s">
        <v>28</v>
      </c>
      <c r="G762" s="36">
        <v>44964</v>
      </c>
      <c r="H762" s="36">
        <v>44964</v>
      </c>
      <c r="I762" s="31" t="s">
        <v>29</v>
      </c>
      <c r="J762" s="31" t="s">
        <v>119</v>
      </c>
      <c r="K762" s="37">
        <f t="shared" si="60"/>
        <v>100000</v>
      </c>
      <c r="L762" s="33"/>
      <c r="M762" s="33">
        <v>100000</v>
      </c>
      <c r="N762" s="42" t="s">
        <v>1196</v>
      </c>
      <c r="O762" s="16"/>
      <c r="P762" s="26"/>
      <c r="Q762" s="27"/>
      <c r="R762" s="31"/>
      <c r="S762" s="41">
        <v>44932</v>
      </c>
      <c r="T762" s="16"/>
    </row>
    <row r="763" spans="1:20" ht="61.5" customHeight="1" x14ac:dyDescent="0.2">
      <c r="A763" s="27"/>
      <c r="B763" s="47" t="s">
        <v>1197</v>
      </c>
      <c r="C763" s="31" t="s">
        <v>992</v>
      </c>
      <c r="D763" s="31" t="s">
        <v>27</v>
      </c>
      <c r="E763" s="36">
        <v>44928</v>
      </c>
      <c r="F763" s="31" t="s">
        <v>28</v>
      </c>
      <c r="G763" s="36">
        <v>44964</v>
      </c>
      <c r="H763" s="36">
        <v>44964</v>
      </c>
      <c r="I763" s="31" t="s">
        <v>29</v>
      </c>
      <c r="J763" s="31" t="s">
        <v>119</v>
      </c>
      <c r="K763" s="37">
        <f t="shared" si="60"/>
        <v>223000</v>
      </c>
      <c r="L763" s="33">
        <v>223000</v>
      </c>
      <c r="M763" s="33"/>
      <c r="N763" s="42" t="s">
        <v>778</v>
      </c>
      <c r="O763" s="16"/>
      <c r="P763" s="26"/>
      <c r="Q763" s="27"/>
      <c r="R763" s="31"/>
      <c r="S763" s="41">
        <v>44932</v>
      </c>
      <c r="T763" s="16"/>
    </row>
    <row r="764" spans="1:20" ht="15.75" customHeight="1" x14ac:dyDescent="0.2">
      <c r="A764" s="27"/>
      <c r="B764" s="47" t="s">
        <v>1198</v>
      </c>
      <c r="C764" s="31" t="s">
        <v>117</v>
      </c>
      <c r="D764" s="31" t="s">
        <v>27</v>
      </c>
      <c r="E764" s="36">
        <v>44964</v>
      </c>
      <c r="F764" s="31" t="s">
        <v>28</v>
      </c>
      <c r="G764" s="36">
        <v>44999</v>
      </c>
      <c r="H764" s="36">
        <v>44999</v>
      </c>
      <c r="I764" s="31" t="s">
        <v>29</v>
      </c>
      <c r="J764" s="31" t="s">
        <v>119</v>
      </c>
      <c r="K764" s="37">
        <f t="shared" si="60"/>
        <v>417552</v>
      </c>
      <c r="L764" s="33"/>
      <c r="M764" s="33">
        <v>417552</v>
      </c>
      <c r="N764" s="42" t="s">
        <v>1199</v>
      </c>
      <c r="O764" s="16"/>
      <c r="P764" s="26"/>
      <c r="Q764" s="27"/>
      <c r="R764" s="31"/>
      <c r="S764" s="41">
        <v>44932</v>
      </c>
      <c r="T764" s="16"/>
    </row>
    <row r="765" spans="1:20" ht="15.75" customHeight="1" x14ac:dyDescent="0.2">
      <c r="A765" s="27"/>
      <c r="B765" s="47" t="s">
        <v>1200</v>
      </c>
      <c r="C765" s="31" t="s">
        <v>416</v>
      </c>
      <c r="D765" s="31" t="s">
        <v>27</v>
      </c>
      <c r="E765" s="36">
        <v>44964</v>
      </c>
      <c r="F765" s="31" t="s">
        <v>28</v>
      </c>
      <c r="G765" s="36">
        <v>44964</v>
      </c>
      <c r="H765" s="36">
        <v>44964</v>
      </c>
      <c r="I765" s="31" t="s">
        <v>29</v>
      </c>
      <c r="J765" s="31" t="s">
        <v>119</v>
      </c>
      <c r="K765" s="37">
        <f t="shared" si="60"/>
        <v>160000</v>
      </c>
      <c r="L765" s="33"/>
      <c r="M765" s="33">
        <v>160000</v>
      </c>
      <c r="N765" s="42" t="s">
        <v>770</v>
      </c>
      <c r="O765" s="16"/>
      <c r="P765" s="26"/>
      <c r="Q765" s="27"/>
      <c r="R765" s="31"/>
      <c r="S765" s="41">
        <v>44932</v>
      </c>
      <c r="T765" s="16"/>
    </row>
    <row r="766" spans="1:20" ht="105" customHeight="1" x14ac:dyDescent="0.2">
      <c r="A766" s="27"/>
      <c r="B766" s="47" t="s">
        <v>1201</v>
      </c>
      <c r="C766" s="31" t="s">
        <v>117</v>
      </c>
      <c r="D766" s="31" t="s">
        <v>27</v>
      </c>
      <c r="E766" s="36">
        <v>44964</v>
      </c>
      <c r="F766" s="31" t="s">
        <v>28</v>
      </c>
      <c r="G766" s="36">
        <v>44999</v>
      </c>
      <c r="H766" s="36">
        <v>44999</v>
      </c>
      <c r="I766" s="31" t="s">
        <v>29</v>
      </c>
      <c r="J766" s="31" t="s">
        <v>119</v>
      </c>
      <c r="K766" s="37">
        <f t="shared" si="60"/>
        <v>420000</v>
      </c>
      <c r="L766" s="33"/>
      <c r="M766" s="33">
        <v>420000</v>
      </c>
      <c r="N766" s="42" t="s">
        <v>1202</v>
      </c>
      <c r="O766" s="16"/>
      <c r="P766" s="26"/>
      <c r="Q766" s="27"/>
      <c r="R766" s="31"/>
      <c r="S766" s="41">
        <v>44932</v>
      </c>
      <c r="T766" s="16"/>
    </row>
    <row r="767" spans="1:20" ht="15.75" customHeight="1" x14ac:dyDescent="0.2">
      <c r="A767" s="27"/>
      <c r="B767" s="47" t="s">
        <v>1203</v>
      </c>
      <c r="C767" s="31" t="s">
        <v>349</v>
      </c>
      <c r="D767" s="31" t="s">
        <v>27</v>
      </c>
      <c r="E767" s="36">
        <v>44964</v>
      </c>
      <c r="F767" s="31" t="s">
        <v>28</v>
      </c>
      <c r="G767" s="36">
        <v>44999</v>
      </c>
      <c r="H767" s="36">
        <v>44999</v>
      </c>
      <c r="I767" s="31" t="s">
        <v>29</v>
      </c>
      <c r="J767" s="31" t="s">
        <v>119</v>
      </c>
      <c r="K767" s="37">
        <f t="shared" si="60"/>
        <v>99000</v>
      </c>
      <c r="L767" s="33">
        <v>99000</v>
      </c>
      <c r="M767" s="33"/>
      <c r="N767" s="42" t="s">
        <v>680</v>
      </c>
      <c r="O767" s="16"/>
      <c r="P767" s="26"/>
      <c r="Q767" s="27"/>
      <c r="R767" s="31"/>
      <c r="S767" s="41">
        <v>44932</v>
      </c>
      <c r="T767" s="16"/>
    </row>
    <row r="768" spans="1:20" ht="48.75" customHeight="1" x14ac:dyDescent="0.2">
      <c r="A768" s="27"/>
      <c r="B768" s="47" t="s">
        <v>1204</v>
      </c>
      <c r="C768" s="31" t="s">
        <v>1008</v>
      </c>
      <c r="D768" s="31" t="s">
        <v>27</v>
      </c>
      <c r="E768" s="36">
        <v>44964</v>
      </c>
      <c r="F768" s="31" t="s">
        <v>28</v>
      </c>
      <c r="G768" s="36">
        <v>44999</v>
      </c>
      <c r="H768" s="36">
        <v>44999</v>
      </c>
      <c r="I768" s="31" t="s">
        <v>29</v>
      </c>
      <c r="J768" s="31" t="s">
        <v>119</v>
      </c>
      <c r="K768" s="37">
        <f t="shared" si="60"/>
        <v>75000</v>
      </c>
      <c r="L768" s="33"/>
      <c r="M768" s="33">
        <v>75000</v>
      </c>
      <c r="N768" s="42" t="s">
        <v>1205</v>
      </c>
      <c r="O768" s="16"/>
      <c r="P768" s="26"/>
      <c r="Q768" s="27"/>
      <c r="R768" s="31"/>
      <c r="S768" s="41">
        <v>44932</v>
      </c>
      <c r="T768" s="16"/>
    </row>
    <row r="769" spans="1:20" ht="15.75" customHeight="1" x14ac:dyDescent="0.2">
      <c r="A769" s="27"/>
      <c r="B769" s="47" t="s">
        <v>1206</v>
      </c>
      <c r="C769" s="31" t="s">
        <v>386</v>
      </c>
      <c r="D769" s="31" t="s">
        <v>27</v>
      </c>
      <c r="E769" s="36">
        <v>44964</v>
      </c>
      <c r="F769" s="31" t="s">
        <v>28</v>
      </c>
      <c r="G769" s="36">
        <v>44999</v>
      </c>
      <c r="H769" s="36">
        <v>44999</v>
      </c>
      <c r="I769" s="31" t="s">
        <v>29</v>
      </c>
      <c r="J769" s="31" t="s">
        <v>119</v>
      </c>
      <c r="K769" s="37">
        <f t="shared" si="60"/>
        <v>60000</v>
      </c>
      <c r="L769" s="33"/>
      <c r="M769" s="33">
        <v>60000</v>
      </c>
      <c r="N769" s="42" t="s">
        <v>1207</v>
      </c>
      <c r="O769" s="16"/>
      <c r="P769" s="26"/>
      <c r="Q769" s="27"/>
      <c r="R769" s="31"/>
      <c r="S769" s="41">
        <v>44932</v>
      </c>
      <c r="T769" s="16"/>
    </row>
    <row r="770" spans="1:20" ht="15.75" customHeight="1" x14ac:dyDescent="0.2">
      <c r="A770" s="27"/>
      <c r="B770" s="46" t="s">
        <v>1208</v>
      </c>
      <c r="C770" s="31" t="s">
        <v>130</v>
      </c>
      <c r="D770" s="31" t="s">
        <v>27</v>
      </c>
      <c r="E770" s="36">
        <v>44964</v>
      </c>
      <c r="F770" s="31" t="s">
        <v>28</v>
      </c>
      <c r="G770" s="36">
        <v>44999</v>
      </c>
      <c r="H770" s="36">
        <v>44999</v>
      </c>
      <c r="I770" s="31" t="s">
        <v>29</v>
      </c>
      <c r="J770" s="31" t="s">
        <v>119</v>
      </c>
      <c r="K770" s="37">
        <f t="shared" si="60"/>
        <v>107720</v>
      </c>
      <c r="L770" s="33">
        <v>107720</v>
      </c>
      <c r="M770" s="33"/>
      <c r="N770" s="42" t="s">
        <v>688</v>
      </c>
      <c r="O770" s="16"/>
      <c r="P770" s="26"/>
      <c r="Q770" s="27"/>
      <c r="R770" s="31"/>
      <c r="S770" s="41">
        <v>44932</v>
      </c>
      <c r="T770" s="16"/>
    </row>
    <row r="771" spans="1:20" ht="15.75" customHeight="1" x14ac:dyDescent="0.2">
      <c r="A771" s="27"/>
      <c r="B771" s="47" t="s">
        <v>1209</v>
      </c>
      <c r="C771" s="31" t="s">
        <v>989</v>
      </c>
      <c r="D771" s="31" t="s">
        <v>27</v>
      </c>
      <c r="E771" s="36">
        <v>44964</v>
      </c>
      <c r="F771" s="31" t="s">
        <v>28</v>
      </c>
      <c r="G771" s="36">
        <v>44999</v>
      </c>
      <c r="H771" s="36">
        <v>44999</v>
      </c>
      <c r="I771" s="31" t="s">
        <v>29</v>
      </c>
      <c r="J771" s="31" t="s">
        <v>119</v>
      </c>
      <c r="K771" s="37">
        <f t="shared" si="60"/>
        <v>338000</v>
      </c>
      <c r="L771" s="33"/>
      <c r="M771" s="33">
        <v>338000</v>
      </c>
      <c r="N771" s="31" t="s">
        <v>1210</v>
      </c>
      <c r="O771" s="16"/>
      <c r="P771" s="26"/>
      <c r="Q771" s="27"/>
      <c r="R771" s="31"/>
      <c r="S771" s="41">
        <v>44932</v>
      </c>
      <c r="T771" s="16"/>
    </row>
    <row r="772" spans="1:20" ht="15.75" customHeight="1" x14ac:dyDescent="0.2">
      <c r="A772" s="27"/>
      <c r="B772" s="47" t="s">
        <v>1211</v>
      </c>
      <c r="C772" s="31" t="s">
        <v>130</v>
      </c>
      <c r="D772" s="31" t="s">
        <v>27</v>
      </c>
      <c r="E772" s="36">
        <v>44999</v>
      </c>
      <c r="F772" s="31" t="s">
        <v>28</v>
      </c>
      <c r="G772" s="36">
        <v>45034</v>
      </c>
      <c r="H772" s="36">
        <v>45034</v>
      </c>
      <c r="I772" s="31" t="s">
        <v>29</v>
      </c>
      <c r="J772" s="31" t="s">
        <v>119</v>
      </c>
      <c r="K772" s="37">
        <f t="shared" si="60"/>
        <v>99980</v>
      </c>
      <c r="L772" s="33">
        <v>99980</v>
      </c>
      <c r="M772" s="33"/>
      <c r="N772" s="31" t="s">
        <v>1212</v>
      </c>
      <c r="O772" s="16"/>
      <c r="P772" s="26"/>
      <c r="Q772" s="27"/>
      <c r="R772" s="31"/>
      <c r="S772" s="41">
        <v>44932</v>
      </c>
      <c r="T772" s="16"/>
    </row>
    <row r="773" spans="1:20" ht="15.75" customHeight="1" x14ac:dyDescent="0.2">
      <c r="A773" s="27"/>
      <c r="B773" s="46" t="s">
        <v>1213</v>
      </c>
      <c r="C773" s="31" t="s">
        <v>130</v>
      </c>
      <c r="D773" s="31" t="s">
        <v>27</v>
      </c>
      <c r="E773" s="36">
        <v>44999</v>
      </c>
      <c r="F773" s="31" t="s">
        <v>28</v>
      </c>
      <c r="G773" s="36">
        <v>45034</v>
      </c>
      <c r="H773" s="36">
        <v>45034</v>
      </c>
      <c r="I773" s="31" t="s">
        <v>29</v>
      </c>
      <c r="J773" s="31" t="s">
        <v>119</v>
      </c>
      <c r="K773" s="37">
        <f t="shared" si="60"/>
        <v>50020</v>
      </c>
      <c r="L773" s="33">
        <v>50020</v>
      </c>
      <c r="M773" s="33"/>
      <c r="N773" s="31" t="s">
        <v>1212</v>
      </c>
      <c r="O773" s="16"/>
      <c r="P773" s="26"/>
      <c r="Q773" s="27"/>
      <c r="R773" s="31"/>
      <c r="S773" s="41">
        <v>44932</v>
      </c>
      <c r="T773" s="16"/>
    </row>
    <row r="774" spans="1:20" ht="15.75" customHeight="1" x14ac:dyDescent="0.2">
      <c r="A774" s="27"/>
      <c r="B774" s="46" t="s">
        <v>1214</v>
      </c>
      <c r="C774" s="31" t="s">
        <v>1006</v>
      </c>
      <c r="D774" s="31" t="s">
        <v>27</v>
      </c>
      <c r="E774" s="36">
        <v>44999</v>
      </c>
      <c r="F774" s="31" t="s">
        <v>28</v>
      </c>
      <c r="G774" s="36">
        <v>45034</v>
      </c>
      <c r="H774" s="36">
        <v>45034</v>
      </c>
      <c r="I774" s="31" t="s">
        <v>29</v>
      </c>
      <c r="J774" s="31" t="s">
        <v>119</v>
      </c>
      <c r="K774" s="37">
        <f t="shared" si="60"/>
        <v>36500</v>
      </c>
      <c r="L774" s="33">
        <v>36500</v>
      </c>
      <c r="M774" s="33"/>
      <c r="N774" s="31" t="s">
        <v>1215</v>
      </c>
      <c r="O774" s="16"/>
      <c r="P774" s="26"/>
      <c r="Q774" s="27"/>
      <c r="R774" s="31"/>
      <c r="S774" s="41">
        <v>44932</v>
      </c>
      <c r="T774" s="16"/>
    </row>
    <row r="775" spans="1:20" ht="15.75" customHeight="1" x14ac:dyDescent="0.2">
      <c r="A775" s="27"/>
      <c r="B775" s="47" t="s">
        <v>1206</v>
      </c>
      <c r="C775" s="31" t="s">
        <v>117</v>
      </c>
      <c r="D775" s="31" t="s">
        <v>27</v>
      </c>
      <c r="E775" s="36">
        <v>44999</v>
      </c>
      <c r="F775" s="31" t="s">
        <v>28</v>
      </c>
      <c r="G775" s="36">
        <v>45034</v>
      </c>
      <c r="H775" s="36">
        <v>45034</v>
      </c>
      <c r="I775" s="31" t="s">
        <v>29</v>
      </c>
      <c r="J775" s="31" t="s">
        <v>119</v>
      </c>
      <c r="K775" s="37">
        <f t="shared" si="60"/>
        <v>104388</v>
      </c>
      <c r="L775" s="33"/>
      <c r="M775" s="33">
        <v>104388</v>
      </c>
      <c r="N775" s="42" t="s">
        <v>1199</v>
      </c>
      <c r="O775" s="16"/>
      <c r="P775" s="26"/>
      <c r="Q775" s="27"/>
      <c r="R775" s="31"/>
      <c r="S775" s="41">
        <v>44932</v>
      </c>
      <c r="T775" s="16"/>
    </row>
    <row r="776" spans="1:20" ht="15.75" customHeight="1" x14ac:dyDescent="0.2">
      <c r="A776" s="27"/>
      <c r="B776" s="47" t="s">
        <v>1216</v>
      </c>
      <c r="C776" s="31" t="s">
        <v>941</v>
      </c>
      <c r="D776" s="31" t="s">
        <v>27</v>
      </c>
      <c r="E776" s="36">
        <v>44999</v>
      </c>
      <c r="F776" s="31" t="s">
        <v>28</v>
      </c>
      <c r="G776" s="36">
        <v>45034</v>
      </c>
      <c r="H776" s="36">
        <v>45034</v>
      </c>
      <c r="I776" s="31" t="s">
        <v>29</v>
      </c>
      <c r="J776" s="31" t="s">
        <v>119</v>
      </c>
      <c r="K776" s="37">
        <f t="shared" si="60"/>
        <v>50000</v>
      </c>
      <c r="L776" s="33"/>
      <c r="M776" s="33">
        <v>50000</v>
      </c>
      <c r="N776" s="31" t="s">
        <v>1217</v>
      </c>
      <c r="O776" s="16"/>
      <c r="P776" s="26"/>
      <c r="Q776" s="27"/>
      <c r="R776" s="31" t="s">
        <v>619</v>
      </c>
      <c r="S776" s="41">
        <v>44932</v>
      </c>
      <c r="T776" s="16"/>
    </row>
    <row r="777" spans="1:20" ht="15.75" customHeight="1" x14ac:dyDescent="0.2">
      <c r="A777" s="27"/>
      <c r="B777" s="47" t="s">
        <v>1218</v>
      </c>
      <c r="C777" s="31" t="s">
        <v>1074</v>
      </c>
      <c r="D777" s="31" t="s">
        <v>27</v>
      </c>
      <c r="E777" s="36">
        <v>45034</v>
      </c>
      <c r="F777" s="31" t="s">
        <v>28</v>
      </c>
      <c r="G777" s="36">
        <v>45063</v>
      </c>
      <c r="H777" s="36">
        <v>45063</v>
      </c>
      <c r="I777" s="31" t="s">
        <v>29</v>
      </c>
      <c r="J777" s="31" t="s">
        <v>119</v>
      </c>
      <c r="K777" s="37">
        <f t="shared" si="60"/>
        <v>170000</v>
      </c>
      <c r="L777" s="33"/>
      <c r="M777" s="33">
        <v>170000</v>
      </c>
      <c r="N777" s="42" t="s">
        <v>1219</v>
      </c>
      <c r="O777" s="16"/>
      <c r="P777" s="26"/>
      <c r="Q777" s="27"/>
      <c r="R777" s="31"/>
      <c r="S777" s="41">
        <v>44932</v>
      </c>
      <c r="T777" s="16"/>
    </row>
    <row r="778" spans="1:20" ht="15.75" customHeight="1" x14ac:dyDescent="0.2">
      <c r="A778" s="27"/>
      <c r="B778" s="47" t="s">
        <v>1220</v>
      </c>
      <c r="C778" s="31" t="s">
        <v>1001</v>
      </c>
      <c r="D778" s="31" t="s">
        <v>27</v>
      </c>
      <c r="E778" s="36">
        <v>45057</v>
      </c>
      <c r="F778" s="31" t="s">
        <v>28</v>
      </c>
      <c r="G778" s="36">
        <v>45092</v>
      </c>
      <c r="H778" s="36">
        <v>45092</v>
      </c>
      <c r="I778" s="31" t="s">
        <v>29</v>
      </c>
      <c r="J778" s="31" t="s">
        <v>119</v>
      </c>
      <c r="K778" s="37">
        <f t="shared" si="60"/>
        <v>570000</v>
      </c>
      <c r="L778" s="33">
        <v>570000</v>
      </c>
      <c r="M778" s="33"/>
      <c r="N778" s="31" t="s">
        <v>1221</v>
      </c>
      <c r="O778" s="16"/>
      <c r="P778" s="26"/>
      <c r="Q778" s="27"/>
      <c r="R778" s="31"/>
      <c r="S778" s="41">
        <v>44932</v>
      </c>
      <c r="T778" s="16"/>
    </row>
    <row r="779" spans="1:20" ht="15.75" customHeight="1" x14ac:dyDescent="0.2">
      <c r="A779" s="27"/>
      <c r="B779" s="47" t="s">
        <v>1222</v>
      </c>
      <c r="C779" s="31" t="s">
        <v>1223</v>
      </c>
      <c r="D779" s="31" t="s">
        <v>27</v>
      </c>
      <c r="E779" s="36">
        <v>45021</v>
      </c>
      <c r="F779" s="48" t="s">
        <v>110</v>
      </c>
      <c r="G779" s="36">
        <v>45057</v>
      </c>
      <c r="H779" s="36">
        <v>45057</v>
      </c>
      <c r="I779" s="31" t="s">
        <v>29</v>
      </c>
      <c r="J779" s="31" t="s">
        <v>119</v>
      </c>
      <c r="K779" s="37">
        <f t="shared" si="60"/>
        <v>24000</v>
      </c>
      <c r="L779" s="33">
        <v>24000</v>
      </c>
      <c r="M779" s="33"/>
      <c r="N779" s="31" t="s">
        <v>653</v>
      </c>
      <c r="O779" s="16"/>
      <c r="P779" s="26"/>
      <c r="Q779" s="27"/>
      <c r="R779" s="31"/>
      <c r="S779" s="41">
        <v>44932</v>
      </c>
      <c r="T779" s="16"/>
    </row>
    <row r="780" spans="1:20" ht="15.75" customHeight="1" x14ac:dyDescent="0.2">
      <c r="A780" s="27"/>
      <c r="B780" s="47" t="s">
        <v>1224</v>
      </c>
      <c r="C780" s="31" t="s">
        <v>1223</v>
      </c>
      <c r="D780" s="31" t="s">
        <v>27</v>
      </c>
      <c r="E780" s="36">
        <v>45057</v>
      </c>
      <c r="F780" s="48" t="s">
        <v>110</v>
      </c>
      <c r="G780" s="36">
        <v>45092</v>
      </c>
      <c r="H780" s="36">
        <v>45092</v>
      </c>
      <c r="I780" s="31" t="s">
        <v>29</v>
      </c>
      <c r="J780" s="31" t="s">
        <v>119</v>
      </c>
      <c r="K780" s="37">
        <f t="shared" si="60"/>
        <v>110000</v>
      </c>
      <c r="L780" s="33"/>
      <c r="M780" s="33">
        <v>110000</v>
      </c>
      <c r="N780" s="31" t="s">
        <v>653</v>
      </c>
      <c r="O780" s="16"/>
      <c r="P780" s="26"/>
      <c r="Q780" s="27"/>
      <c r="R780" s="31"/>
      <c r="S780" s="41">
        <v>44932</v>
      </c>
      <c r="T780" s="16"/>
    </row>
    <row r="781" spans="1:20" ht="67.5" customHeight="1" x14ac:dyDescent="0.2">
      <c r="A781" s="27"/>
      <c r="B781" s="47" t="s">
        <v>1225</v>
      </c>
      <c r="C781" s="31" t="s">
        <v>1226</v>
      </c>
      <c r="D781" s="31" t="s">
        <v>27</v>
      </c>
      <c r="E781" s="36">
        <v>45092</v>
      </c>
      <c r="F781" s="48" t="s">
        <v>110</v>
      </c>
      <c r="G781" s="36">
        <v>45092</v>
      </c>
      <c r="H781" s="36">
        <v>45092</v>
      </c>
      <c r="I781" s="31" t="s">
        <v>29</v>
      </c>
      <c r="J781" s="31" t="s">
        <v>119</v>
      </c>
      <c r="K781" s="37">
        <f t="shared" si="60"/>
        <v>225000</v>
      </c>
      <c r="L781" s="33">
        <v>20000</v>
      </c>
      <c r="M781" s="33">
        <v>205000</v>
      </c>
      <c r="N781" s="31" t="s">
        <v>1227</v>
      </c>
      <c r="O781" s="16"/>
      <c r="P781" s="26"/>
      <c r="Q781" s="27"/>
      <c r="R781" s="31"/>
      <c r="S781" s="41">
        <v>44932</v>
      </c>
      <c r="T781" s="16"/>
    </row>
    <row r="782" spans="1:20" ht="15.75" customHeight="1" x14ac:dyDescent="0.2">
      <c r="A782" s="27"/>
      <c r="B782" s="47" t="s">
        <v>1228</v>
      </c>
      <c r="C782" s="31" t="s">
        <v>117</v>
      </c>
      <c r="D782" s="31" t="s">
        <v>27</v>
      </c>
      <c r="E782" s="36">
        <v>45092</v>
      </c>
      <c r="F782" s="31" t="s">
        <v>28</v>
      </c>
      <c r="G782" s="36">
        <v>45112</v>
      </c>
      <c r="H782" s="36">
        <v>45112</v>
      </c>
      <c r="I782" s="31" t="s">
        <v>29</v>
      </c>
      <c r="J782" s="31" t="s">
        <v>119</v>
      </c>
      <c r="K782" s="37">
        <f t="shared" si="60"/>
        <v>300000</v>
      </c>
      <c r="L782" s="33"/>
      <c r="M782" s="33">
        <v>300000</v>
      </c>
      <c r="N782" s="31" t="s">
        <v>1229</v>
      </c>
      <c r="O782" s="16"/>
      <c r="P782" s="26"/>
      <c r="Q782" s="27"/>
      <c r="R782" s="31"/>
      <c r="S782" s="41">
        <v>44932</v>
      </c>
      <c r="T782" s="16"/>
    </row>
    <row r="783" spans="1:20" ht="15.75" customHeight="1" x14ac:dyDescent="0.2">
      <c r="A783" s="27"/>
      <c r="B783" s="47" t="s">
        <v>1230</v>
      </c>
      <c r="C783" s="31" t="s">
        <v>117</v>
      </c>
      <c r="D783" s="31" t="s">
        <v>27</v>
      </c>
      <c r="E783" s="36">
        <v>45092</v>
      </c>
      <c r="F783" s="31" t="s">
        <v>28</v>
      </c>
      <c r="G783" s="36">
        <v>45112</v>
      </c>
      <c r="H783" s="36">
        <v>45112</v>
      </c>
      <c r="I783" s="31" t="s">
        <v>29</v>
      </c>
      <c r="J783" s="31" t="s">
        <v>119</v>
      </c>
      <c r="K783" s="37">
        <f t="shared" si="60"/>
        <v>35520</v>
      </c>
      <c r="L783" s="33">
        <v>35520</v>
      </c>
      <c r="M783" s="33"/>
      <c r="N783" s="31" t="s">
        <v>1231</v>
      </c>
      <c r="O783" s="16"/>
      <c r="P783" s="26"/>
      <c r="Q783" s="27"/>
      <c r="R783" s="31"/>
      <c r="S783" s="41">
        <v>44932</v>
      </c>
      <c r="T783" s="16"/>
    </row>
    <row r="784" spans="1:20" ht="69" customHeight="1" x14ac:dyDescent="0.2">
      <c r="A784" s="27"/>
      <c r="B784" s="47" t="s">
        <v>1232</v>
      </c>
      <c r="C784" s="31" t="s">
        <v>130</v>
      </c>
      <c r="D784" s="31" t="s">
        <v>27</v>
      </c>
      <c r="E784" s="36">
        <v>45092</v>
      </c>
      <c r="F784" s="31" t="s">
        <v>28</v>
      </c>
      <c r="G784" s="36">
        <v>45112</v>
      </c>
      <c r="H784" s="36">
        <v>45112</v>
      </c>
      <c r="I784" s="31" t="s">
        <v>29</v>
      </c>
      <c r="J784" s="31" t="s">
        <v>119</v>
      </c>
      <c r="K784" s="37">
        <f t="shared" si="60"/>
        <v>200000</v>
      </c>
      <c r="L784" s="33"/>
      <c r="M784" s="33">
        <v>200000</v>
      </c>
      <c r="N784" s="31" t="s">
        <v>1233</v>
      </c>
      <c r="O784" s="16"/>
      <c r="P784" s="26"/>
      <c r="Q784" s="27"/>
      <c r="R784" s="31"/>
      <c r="S784" s="41">
        <v>44932</v>
      </c>
      <c r="T784" s="16"/>
    </row>
    <row r="785" spans="1:20" ht="15.75" customHeight="1" x14ac:dyDescent="0.2">
      <c r="A785" s="27"/>
      <c r="B785" s="47" t="s">
        <v>1234</v>
      </c>
      <c r="C785" s="31" t="s">
        <v>130</v>
      </c>
      <c r="D785" s="31" t="s">
        <v>27</v>
      </c>
      <c r="E785" s="36">
        <v>45092</v>
      </c>
      <c r="F785" s="31" t="s">
        <v>28</v>
      </c>
      <c r="G785" s="31" t="s">
        <v>1235</v>
      </c>
      <c r="H785" s="36">
        <v>45112</v>
      </c>
      <c r="I785" s="31" t="s">
        <v>29</v>
      </c>
      <c r="J785" s="31" t="s">
        <v>119</v>
      </c>
      <c r="K785" s="37">
        <f t="shared" si="60"/>
        <v>55000</v>
      </c>
      <c r="L785" s="33"/>
      <c r="M785" s="33">
        <v>55000</v>
      </c>
      <c r="N785" s="31" t="s">
        <v>1236</v>
      </c>
      <c r="O785" s="16"/>
      <c r="P785" s="26"/>
      <c r="Q785" s="27"/>
      <c r="R785" s="31"/>
      <c r="S785" s="41">
        <v>44932</v>
      </c>
      <c r="T785" s="16"/>
    </row>
    <row r="786" spans="1:20" ht="15.75" customHeight="1" x14ac:dyDescent="0.2">
      <c r="A786" s="27"/>
      <c r="B786" s="108" t="s">
        <v>1237</v>
      </c>
      <c r="C786" s="109" t="s">
        <v>1074</v>
      </c>
      <c r="D786" s="109" t="s">
        <v>27</v>
      </c>
      <c r="E786" s="110">
        <v>45092</v>
      </c>
      <c r="F786" s="31" t="s">
        <v>28</v>
      </c>
      <c r="G786" s="110">
        <v>45112</v>
      </c>
      <c r="H786" s="110">
        <v>45112</v>
      </c>
      <c r="I786" s="109" t="s">
        <v>29</v>
      </c>
      <c r="J786" s="31" t="s">
        <v>119</v>
      </c>
      <c r="K786" s="37">
        <f t="shared" si="60"/>
        <v>50000</v>
      </c>
      <c r="L786" s="33"/>
      <c r="M786" s="33">
        <v>50000</v>
      </c>
      <c r="N786" s="109" t="s">
        <v>1238</v>
      </c>
      <c r="O786" s="16"/>
      <c r="P786" s="26"/>
      <c r="Q786" s="27"/>
      <c r="R786" s="31"/>
      <c r="S786" s="41">
        <v>44932</v>
      </c>
      <c r="T786" s="16"/>
    </row>
    <row r="787" spans="1:20" ht="15.75" customHeight="1" x14ac:dyDescent="0.2">
      <c r="A787" s="27"/>
      <c r="B787" s="108" t="s">
        <v>1239</v>
      </c>
      <c r="C787" s="109" t="s">
        <v>501</v>
      </c>
      <c r="D787" s="109" t="s">
        <v>27</v>
      </c>
      <c r="E787" s="36">
        <v>45092</v>
      </c>
      <c r="F787" s="31" t="s">
        <v>28</v>
      </c>
      <c r="G787" s="110">
        <v>45112</v>
      </c>
      <c r="H787" s="110">
        <v>45112</v>
      </c>
      <c r="I787" s="109" t="s">
        <v>29</v>
      </c>
      <c r="J787" s="31" t="s">
        <v>119</v>
      </c>
      <c r="K787" s="37">
        <f t="shared" si="60"/>
        <v>94000</v>
      </c>
      <c r="L787" s="33">
        <v>94000</v>
      </c>
      <c r="M787" s="33"/>
      <c r="N787" s="109" t="s">
        <v>1240</v>
      </c>
      <c r="O787" s="16"/>
      <c r="P787" s="26"/>
      <c r="Q787" s="27"/>
      <c r="R787" s="31"/>
      <c r="S787" s="41">
        <v>44932</v>
      </c>
      <c r="T787" s="16"/>
    </row>
    <row r="788" spans="1:20" ht="15.75" customHeight="1" x14ac:dyDescent="0.2">
      <c r="A788" s="27"/>
      <c r="B788" s="108" t="s">
        <v>1241</v>
      </c>
      <c r="C788" s="109" t="s">
        <v>501</v>
      </c>
      <c r="D788" s="109" t="s">
        <v>27</v>
      </c>
      <c r="E788" s="36">
        <v>45092</v>
      </c>
      <c r="F788" s="31" t="s">
        <v>28</v>
      </c>
      <c r="G788" s="110">
        <v>45112</v>
      </c>
      <c r="H788" s="110">
        <v>45112</v>
      </c>
      <c r="I788" s="109" t="s">
        <v>29</v>
      </c>
      <c r="J788" s="31" t="s">
        <v>119</v>
      </c>
      <c r="K788" s="37">
        <f t="shared" si="60"/>
        <v>68400</v>
      </c>
      <c r="L788" s="33">
        <v>68400</v>
      </c>
      <c r="M788" s="33"/>
      <c r="N788" s="109" t="s">
        <v>1242</v>
      </c>
      <c r="O788" s="16"/>
      <c r="P788" s="26"/>
      <c r="Q788" s="27"/>
      <c r="R788" s="31"/>
      <c r="S788" s="41">
        <v>44932</v>
      </c>
      <c r="T788" s="16"/>
    </row>
    <row r="789" spans="1:20" ht="15.75" customHeight="1" x14ac:dyDescent="0.2">
      <c r="A789" s="27"/>
      <c r="B789" s="108" t="s">
        <v>1243</v>
      </c>
      <c r="C789" s="109" t="s">
        <v>556</v>
      </c>
      <c r="D789" s="109" t="s">
        <v>27</v>
      </c>
      <c r="E789" s="110">
        <v>45112</v>
      </c>
      <c r="F789" s="31" t="s">
        <v>28</v>
      </c>
      <c r="G789" s="110">
        <v>45112</v>
      </c>
      <c r="H789" s="110">
        <v>45112</v>
      </c>
      <c r="I789" s="109" t="s">
        <v>29</v>
      </c>
      <c r="J789" s="31" t="s">
        <v>119</v>
      </c>
      <c r="K789" s="37">
        <f t="shared" si="60"/>
        <v>100000</v>
      </c>
      <c r="L789" s="33"/>
      <c r="M789" s="33">
        <v>100000</v>
      </c>
      <c r="N789" s="109" t="s">
        <v>653</v>
      </c>
      <c r="O789" s="16"/>
      <c r="P789" s="26"/>
      <c r="Q789" s="27"/>
      <c r="R789" s="31"/>
      <c r="S789" s="41">
        <v>44932</v>
      </c>
      <c r="T789" s="16"/>
    </row>
    <row r="790" spans="1:20" ht="15.75" customHeight="1" x14ac:dyDescent="0.2">
      <c r="A790" s="27"/>
      <c r="B790" s="108" t="s">
        <v>1244</v>
      </c>
      <c r="C790" s="109" t="s">
        <v>1245</v>
      </c>
      <c r="D790" s="109" t="s">
        <v>27</v>
      </c>
      <c r="E790" s="110">
        <v>45154</v>
      </c>
      <c r="F790" s="31" t="s">
        <v>28</v>
      </c>
      <c r="G790" s="110">
        <v>45188</v>
      </c>
      <c r="H790" s="110">
        <v>45188</v>
      </c>
      <c r="I790" s="109" t="s">
        <v>29</v>
      </c>
      <c r="J790" s="31" t="s">
        <v>119</v>
      </c>
      <c r="K790" s="37">
        <f t="shared" si="60"/>
        <v>200000</v>
      </c>
      <c r="L790" s="33"/>
      <c r="M790" s="33">
        <v>200000</v>
      </c>
      <c r="N790" s="109" t="s">
        <v>1246</v>
      </c>
      <c r="O790" s="16"/>
      <c r="P790" s="26"/>
      <c r="Q790" s="27"/>
      <c r="R790" s="31"/>
      <c r="S790" s="41">
        <v>44932</v>
      </c>
      <c r="T790" s="16"/>
    </row>
    <row r="791" spans="1:20" ht="15.75" customHeight="1" x14ac:dyDescent="0.2">
      <c r="A791" s="27"/>
      <c r="B791" s="108" t="s">
        <v>1247</v>
      </c>
      <c r="C791" s="31" t="s">
        <v>138</v>
      </c>
      <c r="D791" s="31" t="s">
        <v>27</v>
      </c>
      <c r="E791" s="36">
        <v>45112</v>
      </c>
      <c r="F791" s="31" t="s">
        <v>28</v>
      </c>
      <c r="G791" s="110">
        <v>45160</v>
      </c>
      <c r="H791" s="110">
        <v>45160</v>
      </c>
      <c r="I791" s="109" t="s">
        <v>29</v>
      </c>
      <c r="J791" s="31" t="s">
        <v>119</v>
      </c>
      <c r="K791" s="37">
        <f t="shared" si="60"/>
        <v>23000</v>
      </c>
      <c r="L791" s="33">
        <v>23000</v>
      </c>
      <c r="M791" s="33"/>
      <c r="N791" s="109" t="s">
        <v>1248</v>
      </c>
      <c r="O791" s="16"/>
      <c r="P791" s="26"/>
      <c r="Q791" s="27"/>
      <c r="R791" s="31"/>
      <c r="S791" s="41">
        <v>44932</v>
      </c>
      <c r="T791" s="16"/>
    </row>
    <row r="792" spans="1:20" ht="15.75" customHeight="1" x14ac:dyDescent="0.2">
      <c r="A792" s="27"/>
      <c r="B792" s="108" t="s">
        <v>1249</v>
      </c>
      <c r="C792" s="31" t="s">
        <v>138</v>
      </c>
      <c r="D792" s="31" t="s">
        <v>27</v>
      </c>
      <c r="E792" s="36">
        <v>45112</v>
      </c>
      <c r="F792" s="31" t="s">
        <v>28</v>
      </c>
      <c r="G792" s="110">
        <v>45160</v>
      </c>
      <c r="H792" s="110">
        <v>45160</v>
      </c>
      <c r="I792" s="109" t="s">
        <v>29</v>
      </c>
      <c r="J792" s="31" t="s">
        <v>119</v>
      </c>
      <c r="K792" s="37">
        <f t="shared" si="60"/>
        <v>9000</v>
      </c>
      <c r="L792" s="33">
        <v>9000</v>
      </c>
      <c r="M792" s="33"/>
      <c r="N792" s="109" t="s">
        <v>1250</v>
      </c>
      <c r="O792" s="16"/>
      <c r="P792" s="26"/>
      <c r="Q792" s="27"/>
      <c r="R792" s="31"/>
      <c r="S792" s="41">
        <v>44932</v>
      </c>
      <c r="T792" s="16"/>
    </row>
    <row r="793" spans="1:20" ht="15.75" customHeight="1" x14ac:dyDescent="0.2">
      <c r="A793" s="27"/>
      <c r="B793" s="108" t="s">
        <v>1251</v>
      </c>
      <c r="C793" s="31" t="s">
        <v>117</v>
      </c>
      <c r="D793" s="31" t="s">
        <v>27</v>
      </c>
      <c r="E793" s="36">
        <v>45112</v>
      </c>
      <c r="F793" s="31" t="s">
        <v>28</v>
      </c>
      <c r="G793" s="110">
        <v>45160</v>
      </c>
      <c r="H793" s="110">
        <v>45160</v>
      </c>
      <c r="I793" s="109" t="s">
        <v>29</v>
      </c>
      <c r="J793" s="31" t="s">
        <v>119</v>
      </c>
      <c r="K793" s="37">
        <f t="shared" si="60"/>
        <v>30000</v>
      </c>
      <c r="L793" s="33">
        <v>30000</v>
      </c>
      <c r="M793" s="33"/>
      <c r="N793" s="109" t="s">
        <v>938</v>
      </c>
      <c r="O793" s="16"/>
      <c r="P793" s="26"/>
      <c r="Q793" s="27"/>
      <c r="R793" s="31"/>
      <c r="S793" s="41">
        <v>44932</v>
      </c>
      <c r="T793" s="16"/>
    </row>
    <row r="794" spans="1:20" ht="51.75" customHeight="1" x14ac:dyDescent="0.2">
      <c r="A794" s="27"/>
      <c r="B794" s="108" t="s">
        <v>1252</v>
      </c>
      <c r="C794" s="31" t="s">
        <v>138</v>
      </c>
      <c r="D794" s="31" t="s">
        <v>27</v>
      </c>
      <c r="E794" s="36">
        <v>45112</v>
      </c>
      <c r="F794" s="31" t="s">
        <v>28</v>
      </c>
      <c r="G794" s="110">
        <v>45160</v>
      </c>
      <c r="H794" s="110">
        <v>45160</v>
      </c>
      <c r="I794" s="109" t="s">
        <v>29</v>
      </c>
      <c r="J794" s="31" t="s">
        <v>119</v>
      </c>
      <c r="K794" s="37">
        <f t="shared" si="60"/>
        <v>18000</v>
      </c>
      <c r="L794" s="33">
        <v>18000</v>
      </c>
      <c r="M794" s="33"/>
      <c r="N794" s="109" t="s">
        <v>1253</v>
      </c>
      <c r="O794" s="16"/>
      <c r="P794" s="26"/>
      <c r="Q794" s="27"/>
      <c r="R794" s="31"/>
      <c r="S794" s="41">
        <v>44932</v>
      </c>
      <c r="T794" s="16"/>
    </row>
    <row r="795" spans="1:20" ht="15.75" customHeight="1" x14ac:dyDescent="0.2">
      <c r="A795" s="27"/>
      <c r="B795" s="47" t="s">
        <v>1254</v>
      </c>
      <c r="C795" s="31" t="s">
        <v>1074</v>
      </c>
      <c r="D795" s="31" t="s">
        <v>27</v>
      </c>
      <c r="E795" s="36">
        <v>45162</v>
      </c>
      <c r="F795" s="31" t="s">
        <v>28</v>
      </c>
      <c r="G795" s="36">
        <v>45162</v>
      </c>
      <c r="H795" s="36">
        <v>45162</v>
      </c>
      <c r="I795" s="31" t="s">
        <v>29</v>
      </c>
      <c r="J795" s="31" t="s">
        <v>119</v>
      </c>
      <c r="K795" s="37">
        <f t="shared" si="60"/>
        <v>50000</v>
      </c>
      <c r="L795" s="33"/>
      <c r="M795" s="33">
        <v>50000</v>
      </c>
      <c r="N795" s="42" t="s">
        <v>1255</v>
      </c>
      <c r="O795" s="16"/>
      <c r="P795" s="26"/>
      <c r="Q795" s="27"/>
      <c r="R795" s="31" t="s">
        <v>136</v>
      </c>
      <c r="S795" s="41">
        <v>44957</v>
      </c>
      <c r="T795" s="16"/>
    </row>
    <row r="796" spans="1:20" ht="84" customHeight="1" x14ac:dyDescent="0.2">
      <c r="A796" s="27"/>
      <c r="B796" s="47" t="s">
        <v>1256</v>
      </c>
      <c r="C796" s="31" t="s">
        <v>117</v>
      </c>
      <c r="D796" s="31" t="s">
        <v>27</v>
      </c>
      <c r="E796" s="36">
        <v>45162</v>
      </c>
      <c r="F796" s="31" t="s">
        <v>28</v>
      </c>
      <c r="G796" s="36">
        <v>45175</v>
      </c>
      <c r="H796" s="36">
        <v>45175</v>
      </c>
      <c r="I796" s="31" t="s">
        <v>29</v>
      </c>
      <c r="J796" s="31" t="s">
        <v>119</v>
      </c>
      <c r="K796" s="37">
        <f t="shared" si="60"/>
        <v>280000</v>
      </c>
      <c r="L796" s="33">
        <v>280000</v>
      </c>
      <c r="M796" s="33"/>
      <c r="N796" s="42" t="s">
        <v>1257</v>
      </c>
      <c r="O796" s="16"/>
      <c r="P796" s="26"/>
      <c r="Q796" s="27"/>
      <c r="R796" s="31" t="s">
        <v>136</v>
      </c>
      <c r="S796" s="41">
        <v>44957</v>
      </c>
      <c r="T796" s="16"/>
    </row>
    <row r="797" spans="1:20" ht="117" customHeight="1" x14ac:dyDescent="0.2">
      <c r="A797" s="27"/>
      <c r="B797" s="47" t="s">
        <v>1234</v>
      </c>
      <c r="C797" s="31" t="s">
        <v>138</v>
      </c>
      <c r="D797" s="31" t="s">
        <v>27</v>
      </c>
      <c r="E797" s="36">
        <v>45162</v>
      </c>
      <c r="F797" s="31" t="s">
        <v>28</v>
      </c>
      <c r="G797" s="36">
        <v>45175</v>
      </c>
      <c r="H797" s="36">
        <v>45175</v>
      </c>
      <c r="I797" s="31" t="s">
        <v>29</v>
      </c>
      <c r="J797" s="31" t="s">
        <v>119</v>
      </c>
      <c r="K797" s="37">
        <f t="shared" si="60"/>
        <v>55000</v>
      </c>
      <c r="L797" s="33"/>
      <c r="M797" s="33">
        <v>55000</v>
      </c>
      <c r="N797" s="42" t="s">
        <v>1258</v>
      </c>
      <c r="O797" s="16"/>
      <c r="P797" s="26"/>
      <c r="Q797" s="27"/>
      <c r="R797" s="31" t="s">
        <v>136</v>
      </c>
      <c r="S797" s="41">
        <v>44957</v>
      </c>
      <c r="T797" s="16"/>
    </row>
    <row r="798" spans="1:20" ht="54" customHeight="1" x14ac:dyDescent="0.2">
      <c r="A798" s="27"/>
      <c r="B798" s="47" t="s">
        <v>1259</v>
      </c>
      <c r="C798" s="31" t="s">
        <v>117</v>
      </c>
      <c r="D798" s="31" t="s">
        <v>27</v>
      </c>
      <c r="E798" s="36">
        <v>45162</v>
      </c>
      <c r="F798" s="31" t="s">
        <v>28</v>
      </c>
      <c r="G798" s="36">
        <v>45175</v>
      </c>
      <c r="H798" s="36">
        <v>45175</v>
      </c>
      <c r="I798" s="31" t="s">
        <v>29</v>
      </c>
      <c r="J798" s="31" t="s">
        <v>119</v>
      </c>
      <c r="K798" s="37">
        <f t="shared" si="60"/>
        <v>70000</v>
      </c>
      <c r="L798" s="33">
        <v>70000</v>
      </c>
      <c r="M798" s="33"/>
      <c r="N798" s="31" t="s">
        <v>1260</v>
      </c>
      <c r="O798" s="16"/>
      <c r="P798" s="26"/>
      <c r="Q798" s="27"/>
      <c r="R798" s="31" t="s">
        <v>136</v>
      </c>
      <c r="S798" s="41">
        <v>44957</v>
      </c>
      <c r="T798" s="16"/>
    </row>
    <row r="799" spans="1:20" ht="79.5" customHeight="1" x14ac:dyDescent="0.2">
      <c r="A799" s="27"/>
      <c r="B799" s="47" t="s">
        <v>1261</v>
      </c>
      <c r="C799" s="31" t="s">
        <v>138</v>
      </c>
      <c r="D799" s="31" t="s">
        <v>27</v>
      </c>
      <c r="E799" s="36">
        <v>45162</v>
      </c>
      <c r="F799" s="31" t="s">
        <v>28</v>
      </c>
      <c r="G799" s="36">
        <v>45175</v>
      </c>
      <c r="H799" s="36">
        <v>45175</v>
      </c>
      <c r="I799" s="31" t="s">
        <v>29</v>
      </c>
      <c r="J799" s="31" t="s">
        <v>119</v>
      </c>
      <c r="K799" s="37">
        <f t="shared" si="60"/>
        <v>35000</v>
      </c>
      <c r="L799" s="33">
        <v>35000</v>
      </c>
      <c r="M799" s="33"/>
      <c r="N799" s="31" t="s">
        <v>1262</v>
      </c>
      <c r="O799" s="16"/>
      <c r="P799" s="26"/>
      <c r="Q799" s="27"/>
      <c r="R799" s="31" t="s">
        <v>136</v>
      </c>
      <c r="S799" s="41">
        <v>44957</v>
      </c>
      <c r="T799" s="16"/>
    </row>
    <row r="800" spans="1:20" ht="81" customHeight="1" x14ac:dyDescent="0.2">
      <c r="A800" s="27"/>
      <c r="B800" s="47" t="s">
        <v>1263</v>
      </c>
      <c r="C800" s="31" t="s">
        <v>138</v>
      </c>
      <c r="D800" s="31" t="s">
        <v>27</v>
      </c>
      <c r="E800" s="36">
        <v>45162</v>
      </c>
      <c r="F800" s="31" t="s">
        <v>28</v>
      </c>
      <c r="G800" s="36">
        <v>45175</v>
      </c>
      <c r="H800" s="36">
        <v>45175</v>
      </c>
      <c r="I800" s="31" t="s">
        <v>29</v>
      </c>
      <c r="J800" s="31" t="s">
        <v>119</v>
      </c>
      <c r="K800" s="37">
        <f t="shared" si="60"/>
        <v>35000</v>
      </c>
      <c r="L800" s="33">
        <v>35000</v>
      </c>
      <c r="M800" s="33"/>
      <c r="N800" s="31" t="s">
        <v>1264</v>
      </c>
      <c r="O800" s="16"/>
      <c r="P800" s="26"/>
      <c r="Q800" s="27"/>
      <c r="R800" s="31" t="s">
        <v>136</v>
      </c>
      <c r="S800" s="41">
        <v>44957</v>
      </c>
      <c r="T800" s="16"/>
    </row>
    <row r="801" spans="1:20" ht="33.75" customHeight="1" x14ac:dyDescent="0.2">
      <c r="A801" s="27"/>
      <c r="B801" s="47" t="s">
        <v>1234</v>
      </c>
      <c r="C801" s="31" t="s">
        <v>876</v>
      </c>
      <c r="D801" s="31" t="s">
        <v>27</v>
      </c>
      <c r="E801" s="36">
        <v>45162</v>
      </c>
      <c r="F801" s="31" t="s">
        <v>28</v>
      </c>
      <c r="G801" s="36">
        <v>45175</v>
      </c>
      <c r="H801" s="36">
        <v>45175</v>
      </c>
      <c r="I801" s="31" t="s">
        <v>29</v>
      </c>
      <c r="J801" s="31" t="s">
        <v>119</v>
      </c>
      <c r="K801" s="37">
        <f t="shared" si="60"/>
        <v>50000</v>
      </c>
      <c r="L801" s="33"/>
      <c r="M801" s="33">
        <v>50000</v>
      </c>
      <c r="N801" s="42" t="s">
        <v>761</v>
      </c>
      <c r="O801" s="16"/>
      <c r="P801" s="26"/>
      <c r="Q801" s="27"/>
      <c r="R801" s="31" t="s">
        <v>136</v>
      </c>
      <c r="S801" s="41">
        <v>44957</v>
      </c>
      <c r="T801" s="16"/>
    </row>
    <row r="802" spans="1:20" ht="112.5" customHeight="1" x14ac:dyDescent="0.2">
      <c r="A802" s="27"/>
      <c r="B802" s="47" t="s">
        <v>1265</v>
      </c>
      <c r="C802" s="31" t="s">
        <v>138</v>
      </c>
      <c r="D802" s="31" t="s">
        <v>27</v>
      </c>
      <c r="E802" s="31" t="s">
        <v>28</v>
      </c>
      <c r="F802" s="31" t="s">
        <v>28</v>
      </c>
      <c r="G802" s="36">
        <v>45175</v>
      </c>
      <c r="H802" s="36">
        <v>45175</v>
      </c>
      <c r="I802" s="31" t="s">
        <v>29</v>
      </c>
      <c r="J802" s="31" t="s">
        <v>119</v>
      </c>
      <c r="K802" s="37">
        <f t="shared" si="60"/>
        <v>23000</v>
      </c>
      <c r="L802" s="33">
        <v>23000</v>
      </c>
      <c r="M802" s="33"/>
      <c r="N802" s="42" t="s">
        <v>1248</v>
      </c>
      <c r="O802" s="16"/>
      <c r="P802" s="26"/>
      <c r="Q802" s="27"/>
      <c r="R802" s="31" t="s">
        <v>136</v>
      </c>
      <c r="S802" s="41">
        <v>44957</v>
      </c>
      <c r="T802" s="16"/>
    </row>
    <row r="803" spans="1:20" ht="50.25" customHeight="1" x14ac:dyDescent="0.2">
      <c r="A803" s="27"/>
      <c r="B803" s="47" t="s">
        <v>1266</v>
      </c>
      <c r="C803" s="31" t="s">
        <v>130</v>
      </c>
      <c r="D803" s="31" t="s">
        <v>27</v>
      </c>
      <c r="E803" s="36">
        <v>45217</v>
      </c>
      <c r="F803" s="31" t="s">
        <v>28</v>
      </c>
      <c r="G803" s="36">
        <v>45217</v>
      </c>
      <c r="H803" s="36">
        <v>45217</v>
      </c>
      <c r="I803" s="31" t="s">
        <v>29</v>
      </c>
      <c r="J803" s="31" t="s">
        <v>119</v>
      </c>
      <c r="K803" s="37">
        <f t="shared" si="60"/>
        <v>22000</v>
      </c>
      <c r="L803" s="33">
        <v>22000</v>
      </c>
      <c r="M803" s="33"/>
      <c r="N803" s="31" t="s">
        <v>965</v>
      </c>
      <c r="O803" s="16"/>
      <c r="P803" s="26"/>
      <c r="Q803" s="27"/>
      <c r="R803" s="31"/>
      <c r="S803" s="41">
        <v>44932</v>
      </c>
      <c r="T803" s="16"/>
    </row>
    <row r="804" spans="1:20" ht="15.75" customHeight="1" x14ac:dyDescent="0.2">
      <c r="A804" s="27"/>
      <c r="B804" s="47" t="s">
        <v>1267</v>
      </c>
      <c r="C804" s="31" t="s">
        <v>578</v>
      </c>
      <c r="D804" s="31" t="s">
        <v>27</v>
      </c>
      <c r="E804" s="36">
        <v>45175</v>
      </c>
      <c r="F804" s="31" t="s">
        <v>28</v>
      </c>
      <c r="G804" s="36">
        <v>45209</v>
      </c>
      <c r="H804" s="36">
        <v>45209</v>
      </c>
      <c r="I804" s="31" t="s">
        <v>29</v>
      </c>
      <c r="J804" s="31" t="s">
        <v>119</v>
      </c>
      <c r="K804" s="37">
        <f t="shared" si="60"/>
        <v>50000</v>
      </c>
      <c r="L804" s="33">
        <v>50000</v>
      </c>
      <c r="M804" s="33"/>
      <c r="N804" s="31" t="s">
        <v>1268</v>
      </c>
      <c r="O804" s="16"/>
      <c r="P804" s="26"/>
      <c r="Q804" s="27"/>
      <c r="R804" s="31"/>
      <c r="S804" s="41">
        <v>44932</v>
      </c>
      <c r="T804" s="16"/>
    </row>
    <row r="805" spans="1:20" ht="15.75" customHeight="1" x14ac:dyDescent="0.2">
      <c r="A805" s="27"/>
      <c r="B805" s="55"/>
      <c r="C805" s="27"/>
      <c r="D805" s="27"/>
      <c r="E805" s="133"/>
      <c r="F805" s="127"/>
      <c r="G805" s="128"/>
      <c r="H805" s="128"/>
      <c r="I805" s="56"/>
      <c r="J805" s="56"/>
      <c r="K805" s="58"/>
      <c r="L805" s="58"/>
      <c r="M805" s="58"/>
      <c r="N805" s="59"/>
      <c r="O805" s="8"/>
      <c r="P805" s="61"/>
      <c r="Q805" s="62"/>
      <c r="R805" s="62"/>
      <c r="S805" s="129"/>
      <c r="T805" s="8"/>
    </row>
    <row r="806" spans="1:20" ht="15.75" customHeight="1" x14ac:dyDescent="0.2">
      <c r="A806" s="27"/>
      <c r="B806" s="55" t="s">
        <v>1269</v>
      </c>
      <c r="C806" s="27"/>
      <c r="D806" s="27"/>
      <c r="E806" s="133"/>
      <c r="F806" s="127"/>
      <c r="G806" s="128"/>
      <c r="H806" s="128"/>
      <c r="I806" s="56"/>
      <c r="J806" s="56"/>
      <c r="K806" s="58"/>
      <c r="L806" s="58"/>
      <c r="M806" s="58"/>
      <c r="N806" s="59"/>
      <c r="O806" s="60"/>
      <c r="P806" s="61"/>
      <c r="Q806" s="62"/>
      <c r="R806" s="62"/>
      <c r="S806" s="129"/>
      <c r="T806" s="8"/>
    </row>
    <row r="807" spans="1:20" ht="15.75" customHeight="1" x14ac:dyDescent="0.2">
      <c r="A807" s="63"/>
      <c r="B807" s="113" t="s">
        <v>1270</v>
      </c>
      <c r="C807" s="31" t="s">
        <v>1271</v>
      </c>
      <c r="D807" s="31" t="s">
        <v>27</v>
      </c>
      <c r="E807" s="36">
        <v>45162</v>
      </c>
      <c r="F807" s="31" t="s">
        <v>28</v>
      </c>
      <c r="G807" s="36">
        <v>45162</v>
      </c>
      <c r="H807" s="36">
        <v>45162</v>
      </c>
      <c r="I807" s="48" t="s">
        <v>29</v>
      </c>
      <c r="J807" s="48" t="s">
        <v>239</v>
      </c>
      <c r="K807" s="66">
        <f>SUM(L807:M807)</f>
        <v>13125</v>
      </c>
      <c r="L807" s="67">
        <v>13125</v>
      </c>
      <c r="M807" s="68"/>
      <c r="N807" s="48" t="s">
        <v>1270</v>
      </c>
      <c r="O807" s="60"/>
      <c r="P807" s="69"/>
      <c r="Q807" s="48"/>
      <c r="R807" s="48"/>
      <c r="S807" s="132"/>
      <c r="T807" s="8"/>
    </row>
    <row r="808" spans="1:20" ht="16.5" customHeight="1" x14ac:dyDescent="0.2">
      <c r="A808" s="63"/>
      <c r="B808" s="125"/>
      <c r="C808" s="27"/>
      <c r="D808" s="27"/>
      <c r="E808" s="133"/>
      <c r="F808" s="130"/>
      <c r="G808" s="128"/>
      <c r="H808" s="128"/>
      <c r="I808" s="65"/>
      <c r="J808" s="65"/>
      <c r="K808" s="68"/>
      <c r="L808" s="68"/>
      <c r="M808" s="68"/>
      <c r="N808" s="74"/>
      <c r="O808" s="60"/>
      <c r="P808" s="69"/>
      <c r="Q808" s="70"/>
      <c r="R808" s="70"/>
      <c r="S808" s="132"/>
      <c r="T808" s="8"/>
    </row>
    <row r="809" spans="1:20" ht="20.25" customHeight="1" x14ac:dyDescent="0.2">
      <c r="A809" s="27"/>
      <c r="B809" s="55" t="s">
        <v>237</v>
      </c>
      <c r="C809" s="56"/>
      <c r="D809" s="56"/>
      <c r="E809" s="127" t="str">
        <f>IF(D809="","",IF((OR(D809=data_validation!A$1,D809=data_validation!A$2,D809=data_validation!A$5,D809=data_validation!A$6,D809=data_validation!A$15,D809=data_validation!A$17)),"Indicate Date","N/A"))</f>
        <v/>
      </c>
      <c r="F809" s="127" t="str">
        <f>IF(D809="","",IF((OR(D809=data_validation!A$1,D809=data_validation!A$2)),"Indicate Date","N/A"))</f>
        <v/>
      </c>
      <c r="G809" s="128" t="str">
        <f>IF(D809="","","Indicate Date")</f>
        <v/>
      </c>
      <c r="H809" s="128" t="str">
        <f>IF(D809="","","Indicate Date")</f>
        <v/>
      </c>
      <c r="I809" s="56"/>
      <c r="J809" s="56"/>
      <c r="K809" s="58"/>
      <c r="L809" s="58"/>
      <c r="M809" s="58"/>
      <c r="N809" s="59"/>
      <c r="O809" s="60"/>
      <c r="P809" s="61"/>
      <c r="Q809" s="62"/>
      <c r="R809" s="62"/>
      <c r="S809" s="129"/>
      <c r="T809" s="8"/>
    </row>
    <row r="810" spans="1:20" ht="72" customHeight="1" x14ac:dyDescent="0.2">
      <c r="A810" s="63"/>
      <c r="B810" s="124" t="s">
        <v>1272</v>
      </c>
      <c r="C810" s="48" t="s">
        <v>237</v>
      </c>
      <c r="D810" s="48" t="s">
        <v>27</v>
      </c>
      <c r="E810" s="36">
        <v>44999</v>
      </c>
      <c r="F810" s="48" t="s">
        <v>110</v>
      </c>
      <c r="G810" s="36">
        <v>44999</v>
      </c>
      <c r="H810" s="36">
        <v>44999</v>
      </c>
      <c r="I810" s="65" t="s">
        <v>29</v>
      </c>
      <c r="J810" s="48" t="s">
        <v>239</v>
      </c>
      <c r="K810" s="66">
        <f t="shared" ref="K810:K811" si="61">SUM(L810:M810)</f>
        <v>200000</v>
      </c>
      <c r="L810" s="67">
        <v>200000</v>
      </c>
      <c r="M810" s="68"/>
      <c r="N810" s="48" t="s">
        <v>1273</v>
      </c>
      <c r="O810" s="60"/>
      <c r="P810" s="69"/>
      <c r="Q810" s="70"/>
      <c r="R810" s="48"/>
      <c r="S810" s="71">
        <v>44932</v>
      </c>
      <c r="T810" s="8"/>
    </row>
    <row r="811" spans="1:20" ht="59.25" customHeight="1" x14ac:dyDescent="0.2">
      <c r="A811" s="63"/>
      <c r="B811" s="124" t="s">
        <v>1274</v>
      </c>
      <c r="C811" s="48" t="s">
        <v>1275</v>
      </c>
      <c r="D811" s="48" t="s">
        <v>27</v>
      </c>
      <c r="E811" s="134">
        <v>45108</v>
      </c>
      <c r="F811" s="48" t="s">
        <v>28</v>
      </c>
      <c r="G811" s="134">
        <v>45108</v>
      </c>
      <c r="H811" s="134">
        <v>45108</v>
      </c>
      <c r="I811" s="65" t="s">
        <v>29</v>
      </c>
      <c r="J811" s="48" t="s">
        <v>1276</v>
      </c>
      <c r="K811" s="66">
        <f t="shared" si="61"/>
        <v>25000</v>
      </c>
      <c r="L811" s="67">
        <v>25000</v>
      </c>
      <c r="M811" s="68"/>
      <c r="N811" s="48" t="s">
        <v>1277</v>
      </c>
      <c r="O811" s="60"/>
      <c r="P811" s="69"/>
      <c r="Q811" s="70"/>
      <c r="R811" s="48" t="s">
        <v>933</v>
      </c>
      <c r="S811" s="71">
        <v>44951</v>
      </c>
      <c r="T811" s="8"/>
    </row>
    <row r="812" spans="1:20" ht="15.75" customHeight="1" x14ac:dyDescent="0.2">
      <c r="A812" s="63"/>
      <c r="B812" s="125"/>
      <c r="C812" s="65"/>
      <c r="D812" s="65"/>
      <c r="E812" s="130"/>
      <c r="F812" s="130"/>
      <c r="G812" s="131"/>
      <c r="H812" s="131"/>
      <c r="I812" s="65"/>
      <c r="J812" s="65"/>
      <c r="K812" s="68"/>
      <c r="L812" s="68"/>
      <c r="M812" s="68"/>
      <c r="N812" s="74"/>
      <c r="O812" s="60"/>
      <c r="P812" s="69"/>
      <c r="Q812" s="70"/>
      <c r="R812" s="70"/>
      <c r="S812" s="132"/>
      <c r="T812" s="8"/>
    </row>
    <row r="813" spans="1:20" ht="15.75" customHeight="1" x14ac:dyDescent="0.2">
      <c r="A813" s="27"/>
      <c r="B813" s="55" t="s">
        <v>978</v>
      </c>
      <c r="C813" s="56"/>
      <c r="D813" s="56"/>
      <c r="E813" s="127" t="str">
        <f>IF(D813="","",IF((OR(D813=data_validation!A$1,D813=data_validation!A$2,D813=data_validation!A$5,D813=data_validation!A$6,D813=data_validation!A$15,D813=data_validation!A$17)),"Indicate Date","N/A"))</f>
        <v/>
      </c>
      <c r="F813" s="127" t="str">
        <f>IF(D813="","",IF((OR(D813=data_validation!A$1,D813=data_validation!A$2)),"Indicate Date","N/A"))</f>
        <v/>
      </c>
      <c r="G813" s="128" t="str">
        <f>IF(D813="","","Indicate Date")</f>
        <v/>
      </c>
      <c r="H813" s="128" t="str">
        <f>IF(D813="","","Indicate Date")</f>
        <v/>
      </c>
      <c r="I813" s="56"/>
      <c r="J813" s="56"/>
      <c r="K813" s="58"/>
      <c r="L813" s="58"/>
      <c r="M813" s="58"/>
      <c r="N813" s="59"/>
      <c r="O813" s="60"/>
      <c r="P813" s="61"/>
      <c r="Q813" s="62"/>
      <c r="R813" s="62"/>
      <c r="S813" s="129"/>
      <c r="T813" s="8"/>
    </row>
    <row r="814" spans="1:20" ht="15.75" customHeight="1" x14ac:dyDescent="0.2">
      <c r="A814" s="63"/>
      <c r="B814" s="113" t="s">
        <v>1278</v>
      </c>
      <c r="C814" s="48" t="s">
        <v>941</v>
      </c>
      <c r="D814" s="48" t="s">
        <v>27</v>
      </c>
      <c r="E814" s="64">
        <v>44964</v>
      </c>
      <c r="F814" s="31" t="s">
        <v>28</v>
      </c>
      <c r="G814" s="36">
        <v>44999</v>
      </c>
      <c r="H814" s="36">
        <v>44999</v>
      </c>
      <c r="I814" s="65" t="s">
        <v>29</v>
      </c>
      <c r="J814" s="48" t="s">
        <v>751</v>
      </c>
      <c r="K814" s="66">
        <f t="shared" ref="K814:K816" si="62">SUM(L814:M814)</f>
        <v>45000</v>
      </c>
      <c r="L814" s="67">
        <v>45000</v>
      </c>
      <c r="M814" s="68"/>
      <c r="N814" s="48" t="s">
        <v>761</v>
      </c>
      <c r="O814" s="60"/>
      <c r="P814" s="69"/>
      <c r="Q814" s="70"/>
      <c r="R814" s="48"/>
      <c r="S814" s="71">
        <v>44932</v>
      </c>
      <c r="T814" s="8"/>
    </row>
    <row r="815" spans="1:20" ht="96.75" customHeight="1" x14ac:dyDescent="0.2">
      <c r="A815" s="63"/>
      <c r="B815" s="113" t="s">
        <v>1279</v>
      </c>
      <c r="C815" s="48" t="s">
        <v>941</v>
      </c>
      <c r="D815" s="48" t="s">
        <v>27</v>
      </c>
      <c r="E815" s="64">
        <v>44964</v>
      </c>
      <c r="F815" s="31" t="s">
        <v>28</v>
      </c>
      <c r="G815" s="36">
        <v>44999</v>
      </c>
      <c r="H815" s="36">
        <v>44999</v>
      </c>
      <c r="I815" s="65" t="s">
        <v>29</v>
      </c>
      <c r="J815" s="48" t="s">
        <v>751</v>
      </c>
      <c r="K815" s="66">
        <f t="shared" si="62"/>
        <v>41200</v>
      </c>
      <c r="L815" s="67">
        <v>41200</v>
      </c>
      <c r="M815" s="68"/>
      <c r="N815" s="48" t="s">
        <v>761</v>
      </c>
      <c r="O815" s="60"/>
      <c r="P815" s="69"/>
      <c r="Q815" s="70"/>
      <c r="R815" s="48"/>
      <c r="S815" s="71">
        <v>44932</v>
      </c>
      <c r="T815" s="8"/>
    </row>
    <row r="816" spans="1:20" ht="15.75" customHeight="1" x14ac:dyDescent="0.2">
      <c r="A816" s="63"/>
      <c r="B816" s="113" t="s">
        <v>1280</v>
      </c>
      <c r="C816" s="48" t="s">
        <v>989</v>
      </c>
      <c r="D816" s="48" t="s">
        <v>27</v>
      </c>
      <c r="E816" s="64">
        <v>44964</v>
      </c>
      <c r="F816" s="31" t="s">
        <v>28</v>
      </c>
      <c r="G816" s="36">
        <v>44999</v>
      </c>
      <c r="H816" s="36">
        <v>44999</v>
      </c>
      <c r="I816" s="65" t="s">
        <v>29</v>
      </c>
      <c r="J816" s="48" t="s">
        <v>751</v>
      </c>
      <c r="K816" s="66">
        <f t="shared" si="62"/>
        <v>74998</v>
      </c>
      <c r="L816" s="67">
        <v>74998</v>
      </c>
      <c r="M816" s="68"/>
      <c r="N816" s="48" t="s">
        <v>990</v>
      </c>
      <c r="O816" s="60"/>
      <c r="P816" s="69"/>
      <c r="Q816" s="70"/>
      <c r="R816" s="48"/>
      <c r="S816" s="71">
        <v>44932</v>
      </c>
      <c r="T816" s="8"/>
    </row>
    <row r="817" spans="1:20" ht="61.5" customHeight="1" x14ac:dyDescent="0.2">
      <c r="A817" s="27"/>
      <c r="B817" s="260" t="s">
        <v>1281</v>
      </c>
      <c r="C817" s="235" t="s">
        <v>1282</v>
      </c>
      <c r="D817" s="235" t="s">
        <v>27</v>
      </c>
      <c r="E817" s="229">
        <v>44999</v>
      </c>
      <c r="F817" s="31" t="s">
        <v>28</v>
      </c>
      <c r="G817" s="229">
        <v>45034</v>
      </c>
      <c r="H817" s="229">
        <v>45034</v>
      </c>
      <c r="I817" s="235" t="s">
        <v>29</v>
      </c>
      <c r="J817" s="31" t="s">
        <v>751</v>
      </c>
      <c r="K817" s="236">
        <f>L817+L818</f>
        <v>558000</v>
      </c>
      <c r="L817" s="33">
        <v>411879</v>
      </c>
      <c r="M817" s="33"/>
      <c r="N817" s="237" t="s">
        <v>1283</v>
      </c>
      <c r="O817" s="16"/>
      <c r="P817" s="26"/>
      <c r="Q817" s="27"/>
      <c r="R817" s="31" t="s">
        <v>619</v>
      </c>
      <c r="S817" s="41">
        <v>44932</v>
      </c>
      <c r="T817" s="16"/>
    </row>
    <row r="818" spans="1:20" ht="63.75" customHeight="1" x14ac:dyDescent="0.2">
      <c r="A818" s="27"/>
      <c r="B818" s="231"/>
      <c r="C818" s="231"/>
      <c r="D818" s="231"/>
      <c r="E818" s="231"/>
      <c r="F818" s="31" t="s">
        <v>28</v>
      </c>
      <c r="G818" s="231"/>
      <c r="H818" s="231"/>
      <c r="I818" s="231"/>
      <c r="J818" s="31" t="s">
        <v>30</v>
      </c>
      <c r="K818" s="231"/>
      <c r="L818" s="33">
        <v>146121</v>
      </c>
      <c r="M818" s="33"/>
      <c r="N818" s="231"/>
      <c r="O818" s="16"/>
      <c r="P818" s="26"/>
      <c r="Q818" s="27"/>
      <c r="R818" s="31" t="s">
        <v>619</v>
      </c>
      <c r="S818" s="41">
        <v>44932</v>
      </c>
      <c r="T818" s="16"/>
    </row>
    <row r="819" spans="1:20" ht="60" customHeight="1" x14ac:dyDescent="0.2">
      <c r="A819" s="63"/>
      <c r="B819" s="124" t="s">
        <v>1284</v>
      </c>
      <c r="C819" s="48" t="s">
        <v>780</v>
      </c>
      <c r="D819" s="48" t="s">
        <v>27</v>
      </c>
      <c r="E819" s="64">
        <v>45056</v>
      </c>
      <c r="F819" s="31" t="s">
        <v>28</v>
      </c>
      <c r="G819" s="64">
        <v>45056</v>
      </c>
      <c r="H819" s="64">
        <v>45056</v>
      </c>
      <c r="I819" s="65" t="s">
        <v>29</v>
      </c>
      <c r="J819" s="48" t="s">
        <v>751</v>
      </c>
      <c r="K819" s="66">
        <f t="shared" ref="K819:K833" si="63">SUM(L819:M819)</f>
        <v>144510.82</v>
      </c>
      <c r="L819" s="67">
        <v>144510.82</v>
      </c>
      <c r="M819" s="68"/>
      <c r="N819" s="48" t="s">
        <v>1285</v>
      </c>
      <c r="O819" s="60"/>
      <c r="P819" s="69"/>
      <c r="Q819" s="70"/>
      <c r="R819" s="48"/>
      <c r="S819" s="71">
        <v>44932</v>
      </c>
      <c r="T819" s="8"/>
    </row>
    <row r="820" spans="1:20" ht="48.75" customHeight="1" x14ac:dyDescent="0.2">
      <c r="A820" s="63"/>
      <c r="B820" s="113" t="s">
        <v>1286</v>
      </c>
      <c r="C820" s="48" t="s">
        <v>1287</v>
      </c>
      <c r="D820" s="48" t="s">
        <v>27</v>
      </c>
      <c r="E820" s="64">
        <v>45035</v>
      </c>
      <c r="F820" s="31" t="s">
        <v>28</v>
      </c>
      <c r="G820" s="64">
        <v>45049</v>
      </c>
      <c r="H820" s="64">
        <v>45049</v>
      </c>
      <c r="I820" s="65" t="s">
        <v>29</v>
      </c>
      <c r="J820" s="48" t="s">
        <v>751</v>
      </c>
      <c r="K820" s="66">
        <f t="shared" si="63"/>
        <v>14999</v>
      </c>
      <c r="L820" s="67">
        <v>14999</v>
      </c>
      <c r="M820" s="68"/>
      <c r="N820" s="48" t="s">
        <v>1288</v>
      </c>
      <c r="O820" s="60"/>
      <c r="P820" s="69"/>
      <c r="Q820" s="70"/>
      <c r="R820" s="48"/>
      <c r="S820" s="71">
        <v>44932</v>
      </c>
      <c r="T820" s="8"/>
    </row>
    <row r="821" spans="1:20" ht="54.75" customHeight="1" x14ac:dyDescent="0.2">
      <c r="A821" s="63"/>
      <c r="B821" s="113" t="s">
        <v>1289</v>
      </c>
      <c r="C821" s="48" t="s">
        <v>1290</v>
      </c>
      <c r="D821" s="48" t="s">
        <v>27</v>
      </c>
      <c r="E821" s="64">
        <v>45035</v>
      </c>
      <c r="F821" s="31" t="s">
        <v>28</v>
      </c>
      <c r="G821" s="64">
        <v>45049</v>
      </c>
      <c r="H821" s="64">
        <v>45049</v>
      </c>
      <c r="I821" s="65" t="s">
        <v>29</v>
      </c>
      <c r="J821" s="48" t="s">
        <v>751</v>
      </c>
      <c r="K821" s="66">
        <f t="shared" si="63"/>
        <v>40000</v>
      </c>
      <c r="L821" s="67">
        <v>40000</v>
      </c>
      <c r="M821" s="68"/>
      <c r="N821" s="48" t="s">
        <v>1291</v>
      </c>
      <c r="O821" s="60"/>
      <c r="P821" s="69"/>
      <c r="Q821" s="70"/>
      <c r="R821" s="48"/>
      <c r="S821" s="71">
        <v>44932</v>
      </c>
      <c r="T821" s="8"/>
    </row>
    <row r="822" spans="1:20" ht="74.25" customHeight="1" x14ac:dyDescent="0.2">
      <c r="A822" s="63"/>
      <c r="B822" s="113" t="s">
        <v>1286</v>
      </c>
      <c r="C822" s="48" t="s">
        <v>1287</v>
      </c>
      <c r="D822" s="48" t="s">
        <v>27</v>
      </c>
      <c r="E822" s="64">
        <v>45035</v>
      </c>
      <c r="F822" s="31" t="s">
        <v>28</v>
      </c>
      <c r="G822" s="64">
        <v>45049</v>
      </c>
      <c r="H822" s="64">
        <v>45049</v>
      </c>
      <c r="I822" s="65" t="s">
        <v>29</v>
      </c>
      <c r="J822" s="48" t="s">
        <v>751</v>
      </c>
      <c r="K822" s="66">
        <f t="shared" si="63"/>
        <v>14999</v>
      </c>
      <c r="L822" s="67">
        <v>14999</v>
      </c>
      <c r="M822" s="68"/>
      <c r="N822" s="48" t="s">
        <v>1288</v>
      </c>
      <c r="O822" s="60"/>
      <c r="P822" s="69"/>
      <c r="Q822" s="70"/>
      <c r="R822" s="48"/>
      <c r="S822" s="71">
        <v>44932</v>
      </c>
      <c r="T822" s="8"/>
    </row>
    <row r="823" spans="1:20" ht="15.75" customHeight="1" x14ac:dyDescent="0.2">
      <c r="A823" s="27"/>
      <c r="B823" s="47" t="s">
        <v>1292</v>
      </c>
      <c r="C823" s="31" t="s">
        <v>416</v>
      </c>
      <c r="D823" s="31" t="s">
        <v>27</v>
      </c>
      <c r="E823" s="36">
        <v>45021</v>
      </c>
      <c r="F823" s="31" t="s">
        <v>28</v>
      </c>
      <c r="G823" s="36">
        <v>45057</v>
      </c>
      <c r="H823" s="36">
        <v>45057</v>
      </c>
      <c r="I823" s="31" t="s">
        <v>29</v>
      </c>
      <c r="J823" s="48" t="s">
        <v>751</v>
      </c>
      <c r="K823" s="37">
        <f t="shared" si="63"/>
        <v>35000</v>
      </c>
      <c r="L823" s="33">
        <v>35000</v>
      </c>
      <c r="M823" s="33"/>
      <c r="N823" s="31" t="s">
        <v>448</v>
      </c>
      <c r="O823" s="16"/>
      <c r="P823" s="26"/>
      <c r="Q823" s="27"/>
      <c r="R823" s="31"/>
      <c r="S823" s="41">
        <v>44932</v>
      </c>
      <c r="T823" s="16"/>
    </row>
    <row r="824" spans="1:20" ht="72" customHeight="1" x14ac:dyDescent="0.2">
      <c r="A824" s="27"/>
      <c r="B824" s="47" t="s">
        <v>1293</v>
      </c>
      <c r="C824" s="31" t="s">
        <v>1294</v>
      </c>
      <c r="D824" s="31" t="s">
        <v>27</v>
      </c>
      <c r="E824" s="36">
        <v>45022</v>
      </c>
      <c r="F824" s="31" t="s">
        <v>28</v>
      </c>
      <c r="G824" s="36">
        <v>45057</v>
      </c>
      <c r="H824" s="36">
        <v>45057</v>
      </c>
      <c r="I824" s="31" t="s">
        <v>29</v>
      </c>
      <c r="J824" s="31" t="s">
        <v>751</v>
      </c>
      <c r="K824" s="37">
        <f t="shared" si="63"/>
        <v>18000</v>
      </c>
      <c r="L824" s="33">
        <v>18000</v>
      </c>
      <c r="M824" s="33"/>
      <c r="N824" s="31" t="s">
        <v>1295</v>
      </c>
      <c r="O824" s="16"/>
      <c r="P824" s="26"/>
      <c r="Q824" s="27"/>
      <c r="R824" s="31"/>
      <c r="S824" s="41">
        <v>44932</v>
      </c>
      <c r="T824" s="16"/>
    </row>
    <row r="825" spans="1:20" ht="70.5" customHeight="1" x14ac:dyDescent="0.2">
      <c r="A825" s="27"/>
      <c r="B825" s="47" t="s">
        <v>1293</v>
      </c>
      <c r="C825" s="31" t="s">
        <v>1294</v>
      </c>
      <c r="D825" s="31" t="s">
        <v>27</v>
      </c>
      <c r="E825" s="36">
        <v>45023</v>
      </c>
      <c r="F825" s="31" t="s">
        <v>28</v>
      </c>
      <c r="G825" s="36">
        <v>45057</v>
      </c>
      <c r="H825" s="36">
        <v>45057</v>
      </c>
      <c r="I825" s="31" t="s">
        <v>29</v>
      </c>
      <c r="J825" s="31" t="s">
        <v>751</v>
      </c>
      <c r="K825" s="37">
        <f t="shared" si="63"/>
        <v>18000</v>
      </c>
      <c r="L825" s="33">
        <v>18000</v>
      </c>
      <c r="M825" s="33"/>
      <c r="N825" s="31" t="s">
        <v>1296</v>
      </c>
      <c r="O825" s="16"/>
      <c r="P825" s="26"/>
      <c r="Q825" s="27"/>
      <c r="R825" s="31"/>
      <c r="S825" s="41">
        <v>44932</v>
      </c>
      <c r="T825" s="16"/>
    </row>
    <row r="826" spans="1:20" ht="15.75" customHeight="1" x14ac:dyDescent="0.2">
      <c r="A826" s="63"/>
      <c r="B826" s="113" t="s">
        <v>1297</v>
      </c>
      <c r="C826" s="48" t="s">
        <v>1298</v>
      </c>
      <c r="D826" s="48" t="s">
        <v>27</v>
      </c>
      <c r="E826" s="64">
        <v>45049</v>
      </c>
      <c r="F826" s="31" t="s">
        <v>28</v>
      </c>
      <c r="G826" s="64">
        <v>45090</v>
      </c>
      <c r="H826" s="64">
        <v>45090</v>
      </c>
      <c r="I826" s="65" t="s">
        <v>29</v>
      </c>
      <c r="J826" s="48" t="s">
        <v>751</v>
      </c>
      <c r="K826" s="66">
        <f t="shared" si="63"/>
        <v>7000</v>
      </c>
      <c r="L826" s="67">
        <v>7000</v>
      </c>
      <c r="M826" s="68"/>
      <c r="N826" s="48" t="s">
        <v>1299</v>
      </c>
      <c r="O826" s="60"/>
      <c r="P826" s="69"/>
      <c r="Q826" s="70"/>
      <c r="R826" s="48"/>
      <c r="S826" s="71">
        <v>44932</v>
      </c>
      <c r="T826" s="8"/>
    </row>
    <row r="827" spans="1:20" ht="15.75" customHeight="1" x14ac:dyDescent="0.2">
      <c r="A827" s="63"/>
      <c r="B827" s="124" t="s">
        <v>1300</v>
      </c>
      <c r="C827" s="48" t="s">
        <v>1301</v>
      </c>
      <c r="D827" s="48" t="s">
        <v>27</v>
      </c>
      <c r="E827" s="64">
        <v>45056</v>
      </c>
      <c r="F827" s="31" t="s">
        <v>28</v>
      </c>
      <c r="G827" s="64">
        <v>45090</v>
      </c>
      <c r="H827" s="64">
        <v>45090</v>
      </c>
      <c r="I827" s="65" t="s">
        <v>29</v>
      </c>
      <c r="J827" s="48" t="s">
        <v>751</v>
      </c>
      <c r="K827" s="66">
        <f t="shared" si="63"/>
        <v>49714.85</v>
      </c>
      <c r="L827" s="67">
        <v>49714.85</v>
      </c>
      <c r="M827" s="68"/>
      <c r="N827" s="48" t="s">
        <v>1302</v>
      </c>
      <c r="O827" s="60"/>
      <c r="P827" s="69"/>
      <c r="Q827" s="70"/>
      <c r="R827" s="48"/>
      <c r="S827" s="71">
        <v>44932</v>
      </c>
      <c r="T827" s="8"/>
    </row>
    <row r="828" spans="1:20" ht="63" customHeight="1" x14ac:dyDescent="0.2">
      <c r="A828" s="63"/>
      <c r="B828" s="113" t="s">
        <v>1303</v>
      </c>
      <c r="C828" s="48" t="s">
        <v>1304</v>
      </c>
      <c r="D828" s="48" t="s">
        <v>27</v>
      </c>
      <c r="E828" s="64">
        <v>45056</v>
      </c>
      <c r="F828" s="31" t="s">
        <v>28</v>
      </c>
      <c r="G828" s="64">
        <v>45090</v>
      </c>
      <c r="H828" s="64">
        <v>45090</v>
      </c>
      <c r="I828" s="65" t="s">
        <v>29</v>
      </c>
      <c r="J828" s="48" t="s">
        <v>751</v>
      </c>
      <c r="K828" s="66">
        <f t="shared" si="63"/>
        <v>126093</v>
      </c>
      <c r="L828" s="67">
        <v>126093</v>
      </c>
      <c r="M828" s="68"/>
      <c r="N828" s="48" t="s">
        <v>990</v>
      </c>
      <c r="O828" s="60"/>
      <c r="P828" s="69"/>
      <c r="Q828" s="70"/>
      <c r="R828" s="48"/>
      <c r="S828" s="71">
        <v>44932</v>
      </c>
      <c r="T828" s="8"/>
    </row>
    <row r="829" spans="1:20" ht="15.75" customHeight="1" x14ac:dyDescent="0.2">
      <c r="A829" s="63"/>
      <c r="B829" s="113" t="s">
        <v>1305</v>
      </c>
      <c r="C829" s="48" t="s">
        <v>117</v>
      </c>
      <c r="D829" s="48" t="s">
        <v>27</v>
      </c>
      <c r="E829" s="64">
        <v>45090</v>
      </c>
      <c r="F829" s="31" t="s">
        <v>28</v>
      </c>
      <c r="G829" s="64">
        <v>45090</v>
      </c>
      <c r="H829" s="64">
        <v>45090</v>
      </c>
      <c r="I829" s="65" t="s">
        <v>29</v>
      </c>
      <c r="J829" s="48" t="s">
        <v>751</v>
      </c>
      <c r="K829" s="66">
        <f t="shared" si="63"/>
        <v>12500</v>
      </c>
      <c r="L829" s="67">
        <v>12500</v>
      </c>
      <c r="M829" s="68"/>
      <c r="N829" s="48" t="s">
        <v>1306</v>
      </c>
      <c r="O829" s="60"/>
      <c r="P829" s="69"/>
      <c r="Q829" s="70"/>
      <c r="R829" s="48"/>
      <c r="S829" s="71">
        <v>44932</v>
      </c>
      <c r="T829" s="8"/>
    </row>
    <row r="830" spans="1:20" ht="15.75" customHeight="1" x14ac:dyDescent="0.2">
      <c r="A830" s="27"/>
      <c r="B830" s="47" t="s">
        <v>1307</v>
      </c>
      <c r="C830" s="31" t="s">
        <v>1074</v>
      </c>
      <c r="D830" s="31" t="s">
        <v>27</v>
      </c>
      <c r="E830" s="36">
        <v>45162</v>
      </c>
      <c r="F830" s="31" t="s">
        <v>28</v>
      </c>
      <c r="G830" s="36">
        <v>45162</v>
      </c>
      <c r="H830" s="36">
        <v>45162</v>
      </c>
      <c r="I830" s="31" t="s">
        <v>29</v>
      </c>
      <c r="J830" s="31" t="s">
        <v>751</v>
      </c>
      <c r="K830" s="37">
        <f t="shared" si="63"/>
        <v>33000</v>
      </c>
      <c r="L830" s="33">
        <v>33000</v>
      </c>
      <c r="M830" s="33"/>
      <c r="N830" s="42" t="s">
        <v>1255</v>
      </c>
      <c r="O830" s="16"/>
      <c r="P830" s="26"/>
      <c r="Q830" s="27"/>
      <c r="R830" s="31" t="s">
        <v>136</v>
      </c>
      <c r="S830" s="41">
        <v>44957</v>
      </c>
      <c r="T830" s="16"/>
    </row>
    <row r="831" spans="1:20" ht="83.25" customHeight="1" x14ac:dyDescent="0.2">
      <c r="A831" s="27"/>
      <c r="B831" s="47" t="s">
        <v>1308</v>
      </c>
      <c r="C831" s="31" t="s">
        <v>1301</v>
      </c>
      <c r="D831" s="31" t="s">
        <v>27</v>
      </c>
      <c r="E831" s="36">
        <v>45162</v>
      </c>
      <c r="F831" s="31" t="s">
        <v>28</v>
      </c>
      <c r="G831" s="36">
        <v>45162</v>
      </c>
      <c r="H831" s="36">
        <v>45162</v>
      </c>
      <c r="I831" s="31" t="s">
        <v>29</v>
      </c>
      <c r="J831" s="31" t="s">
        <v>751</v>
      </c>
      <c r="K831" s="37">
        <f t="shared" si="63"/>
        <v>30000</v>
      </c>
      <c r="L831" s="33">
        <v>30000</v>
      </c>
      <c r="M831" s="33"/>
      <c r="N831" s="31" t="s">
        <v>928</v>
      </c>
      <c r="O831" s="16"/>
      <c r="P831" s="26"/>
      <c r="Q831" s="27"/>
      <c r="R831" s="31" t="s">
        <v>136</v>
      </c>
      <c r="S831" s="41">
        <v>44957</v>
      </c>
      <c r="T831" s="16"/>
    </row>
    <row r="832" spans="1:20" ht="15.75" customHeight="1" x14ac:dyDescent="0.2">
      <c r="A832" s="27"/>
      <c r="B832" s="47" t="s">
        <v>1309</v>
      </c>
      <c r="C832" s="31" t="s">
        <v>774</v>
      </c>
      <c r="D832" s="31" t="s">
        <v>27</v>
      </c>
      <c r="E832" s="36">
        <v>45162</v>
      </c>
      <c r="F832" s="31" t="s">
        <v>28</v>
      </c>
      <c r="G832" s="36">
        <v>45175</v>
      </c>
      <c r="H832" s="36">
        <v>45175</v>
      </c>
      <c r="I832" s="31" t="s">
        <v>29</v>
      </c>
      <c r="J832" s="31" t="s">
        <v>751</v>
      </c>
      <c r="K832" s="37">
        <f t="shared" si="63"/>
        <v>72000</v>
      </c>
      <c r="L832" s="33">
        <v>72000</v>
      </c>
      <c r="M832" s="33"/>
      <c r="N832" s="42" t="s">
        <v>1310</v>
      </c>
      <c r="O832" s="16"/>
      <c r="P832" s="26"/>
      <c r="Q832" s="27"/>
      <c r="R832" s="31" t="s">
        <v>136</v>
      </c>
      <c r="S832" s="41">
        <v>44957</v>
      </c>
      <c r="T832" s="16"/>
    </row>
    <row r="833" spans="1:20" ht="55.5" customHeight="1" x14ac:dyDescent="0.2">
      <c r="A833" s="27"/>
      <c r="B833" s="47" t="s">
        <v>1311</v>
      </c>
      <c r="C833" s="31" t="s">
        <v>117</v>
      </c>
      <c r="D833" s="31" t="s">
        <v>27</v>
      </c>
      <c r="E833" s="36">
        <v>45175</v>
      </c>
      <c r="F833" s="31" t="s">
        <v>28</v>
      </c>
      <c r="G833" s="36">
        <v>45175</v>
      </c>
      <c r="H833" s="36">
        <v>45175</v>
      </c>
      <c r="I833" s="31" t="s">
        <v>29</v>
      </c>
      <c r="J833" s="31" t="s">
        <v>751</v>
      </c>
      <c r="K833" s="37">
        <f t="shared" si="63"/>
        <v>133000</v>
      </c>
      <c r="L833" s="33">
        <v>133000</v>
      </c>
      <c r="M833" s="33"/>
      <c r="N833" s="42" t="s">
        <v>1312</v>
      </c>
      <c r="O833" s="16"/>
      <c r="P833" s="26"/>
      <c r="Q833" s="27"/>
      <c r="R833" s="31" t="s">
        <v>136</v>
      </c>
      <c r="S833" s="41">
        <v>44957</v>
      </c>
      <c r="T833" s="16"/>
    </row>
    <row r="834" spans="1:20" ht="15.75" customHeight="1" x14ac:dyDescent="0.2">
      <c r="A834" s="63"/>
      <c r="B834" s="106"/>
      <c r="C834" s="48"/>
      <c r="D834" s="48"/>
      <c r="E834" s="64"/>
      <c r="F834" s="64"/>
      <c r="G834" s="64"/>
      <c r="H834" s="64"/>
      <c r="I834" s="48"/>
      <c r="J834" s="48"/>
      <c r="K834" s="66"/>
      <c r="L834" s="67"/>
      <c r="M834" s="67"/>
      <c r="N834" s="135"/>
      <c r="O834" s="16"/>
      <c r="P834" s="75"/>
      <c r="Q834" s="65"/>
      <c r="R834" s="48"/>
      <c r="S834" s="71"/>
      <c r="T834" s="16"/>
    </row>
    <row r="835" spans="1:20" ht="15.75" customHeight="1" x14ac:dyDescent="0.2">
      <c r="A835" s="27"/>
      <c r="B835" s="55" t="s">
        <v>1313</v>
      </c>
      <c r="C835" s="56"/>
      <c r="D835" s="56"/>
      <c r="E835" s="127" t="str">
        <f>IF(D835="","",IF((OR(D835=data_validation!A$1,D835=data_validation!A$2,D835=data_validation!A$5,D835=data_validation!A$6,D835=data_validation!A$15,D835=data_validation!A$17)),"Indicate Date","N/A"))</f>
        <v/>
      </c>
      <c r="F835" s="127" t="str">
        <f>IF(D835="","",IF((OR(D835=data_validation!A$1,D835=data_validation!A$2)),"Indicate Date","N/A"))</f>
        <v/>
      </c>
      <c r="G835" s="128" t="str">
        <f>IF(D835="","","Indicate Date")</f>
        <v/>
      </c>
      <c r="H835" s="128" t="str">
        <f>IF(D835="","","Indicate Date")</f>
        <v/>
      </c>
      <c r="I835" s="56"/>
      <c r="J835" s="56"/>
      <c r="K835" s="58"/>
      <c r="L835" s="58"/>
      <c r="M835" s="58"/>
      <c r="N835" s="59"/>
      <c r="O835" s="60"/>
      <c r="P835" s="61"/>
      <c r="Q835" s="62"/>
      <c r="R835" s="62"/>
      <c r="S835" s="129"/>
      <c r="T835" s="8"/>
    </row>
    <row r="836" spans="1:20" ht="15.75" customHeight="1" x14ac:dyDescent="0.2">
      <c r="A836" s="63"/>
      <c r="B836" s="113" t="s">
        <v>1314</v>
      </c>
      <c r="C836" s="48" t="s">
        <v>1223</v>
      </c>
      <c r="D836" s="48" t="s">
        <v>27</v>
      </c>
      <c r="E836" s="64">
        <v>45108</v>
      </c>
      <c r="F836" s="48" t="s">
        <v>28</v>
      </c>
      <c r="G836" s="64">
        <v>45108</v>
      </c>
      <c r="H836" s="64">
        <v>45108</v>
      </c>
      <c r="I836" s="65" t="s">
        <v>29</v>
      </c>
      <c r="J836" s="48" t="s">
        <v>320</v>
      </c>
      <c r="K836" s="66">
        <f>SUM(L836:M836)</f>
        <v>49000</v>
      </c>
      <c r="L836" s="68">
        <v>49000</v>
      </c>
      <c r="M836" s="67"/>
      <c r="N836" s="48" t="s">
        <v>1315</v>
      </c>
      <c r="O836" s="60"/>
      <c r="P836" s="136">
        <v>44845</v>
      </c>
      <c r="Q836" s="65" t="s">
        <v>1316</v>
      </c>
      <c r="R836" s="65" t="s">
        <v>1160</v>
      </c>
      <c r="S836" s="137">
        <v>44851</v>
      </c>
      <c r="T836" s="8"/>
    </row>
    <row r="837" spans="1:20" ht="15.75" customHeight="1" x14ac:dyDescent="0.2">
      <c r="A837" s="27"/>
      <c r="B837" s="47"/>
      <c r="C837" s="31"/>
      <c r="D837" s="31"/>
      <c r="E837" s="36"/>
      <c r="F837" s="36"/>
      <c r="G837" s="36"/>
      <c r="H837" s="36"/>
      <c r="I837" s="31"/>
      <c r="J837" s="31"/>
      <c r="K837" s="37"/>
      <c r="L837" s="33"/>
      <c r="M837" s="33"/>
      <c r="N837" s="42"/>
      <c r="O837" s="16"/>
      <c r="P837" s="26"/>
      <c r="Q837" s="27"/>
      <c r="R837" s="31"/>
      <c r="S837" s="41"/>
      <c r="T837" s="16"/>
    </row>
    <row r="838" spans="1:20" ht="15.75" customHeight="1" x14ac:dyDescent="0.2">
      <c r="A838" s="27"/>
      <c r="B838" s="44" t="s">
        <v>869</v>
      </c>
      <c r="C838" s="29"/>
      <c r="D838" s="27"/>
      <c r="E838" s="29" t="str">
        <f>IF(D838="","",IF((OR(D838=data_validation!A$1,D838=data_validation!A$2,D838=data_validation!A$5,D838=data_validation!A$6,D838=data_validation!A$15,D838=data_validation!A$17)),"Indicate Date","N/A"))</f>
        <v/>
      </c>
      <c r="F838" s="29" t="str">
        <f>IF(D838="","",IF((OR(D838=data_validation!A$1,D838=data_validation!A$2)),"Indicate Date","N/A"))</f>
        <v/>
      </c>
      <c r="G838" s="29" t="str">
        <f>IF(D838="","","Indicate Date")</f>
        <v/>
      </c>
      <c r="H838" s="29" t="str">
        <f>IF(D838="","","Indicate Date")</f>
        <v/>
      </c>
      <c r="I838" s="30"/>
      <c r="J838" s="31"/>
      <c r="K838" s="32"/>
      <c r="L838" s="33"/>
      <c r="M838" s="33"/>
      <c r="N838" s="31"/>
      <c r="O838" s="16"/>
      <c r="P838" s="26"/>
      <c r="Q838" s="27"/>
      <c r="R838" s="27"/>
      <c r="S838" s="27"/>
      <c r="T838" s="16"/>
    </row>
    <row r="839" spans="1:20" ht="15.75" customHeight="1" x14ac:dyDescent="0.2">
      <c r="A839" s="27"/>
      <c r="B839" s="47" t="s">
        <v>1317</v>
      </c>
      <c r="C839" s="31" t="s">
        <v>869</v>
      </c>
      <c r="D839" s="31" t="s">
        <v>33</v>
      </c>
      <c r="E839" s="36">
        <v>44837</v>
      </c>
      <c r="F839" s="36">
        <v>44837</v>
      </c>
      <c r="G839" s="36">
        <v>44928</v>
      </c>
      <c r="H839" s="36">
        <v>44928</v>
      </c>
      <c r="I839" s="31" t="s">
        <v>29</v>
      </c>
      <c r="J839" s="31" t="s">
        <v>392</v>
      </c>
      <c r="K839" s="37">
        <f t="shared" ref="K839:K852" si="64">SUM(L839:M839)</f>
        <v>3029000</v>
      </c>
      <c r="L839" s="33"/>
      <c r="M839" s="49">
        <v>3029000</v>
      </c>
      <c r="N839" s="31" t="s">
        <v>1318</v>
      </c>
      <c r="O839" s="16"/>
      <c r="P839" s="26">
        <v>44845</v>
      </c>
      <c r="Q839" s="27" t="s">
        <v>1316</v>
      </c>
      <c r="R839" s="27" t="s">
        <v>1160</v>
      </c>
      <c r="S839" s="112">
        <v>44851</v>
      </c>
      <c r="T839" s="16"/>
    </row>
    <row r="840" spans="1:20" ht="15.75" customHeight="1" x14ac:dyDescent="0.2">
      <c r="A840" s="27"/>
      <c r="B840" s="47" t="s">
        <v>1319</v>
      </c>
      <c r="C840" s="31" t="s">
        <v>869</v>
      </c>
      <c r="D840" s="31" t="s">
        <v>33</v>
      </c>
      <c r="E840" s="36">
        <v>44837</v>
      </c>
      <c r="F840" s="36">
        <v>44837</v>
      </c>
      <c r="G840" s="36">
        <v>44928</v>
      </c>
      <c r="H840" s="36">
        <v>44928</v>
      </c>
      <c r="I840" s="31" t="s">
        <v>29</v>
      </c>
      <c r="J840" s="31" t="s">
        <v>392</v>
      </c>
      <c r="K840" s="37">
        <f t="shared" si="64"/>
        <v>2963360.4</v>
      </c>
      <c r="L840" s="33"/>
      <c r="M840" s="49">
        <v>2963360.4</v>
      </c>
      <c r="N840" s="31" t="s">
        <v>1318</v>
      </c>
      <c r="O840" s="16"/>
      <c r="P840" s="26">
        <v>44845</v>
      </c>
      <c r="Q840" s="27" t="s">
        <v>1320</v>
      </c>
      <c r="R840" s="27" t="s">
        <v>1160</v>
      </c>
      <c r="S840" s="112">
        <v>44851</v>
      </c>
      <c r="T840" s="16"/>
    </row>
    <row r="841" spans="1:20" ht="15.75" customHeight="1" x14ac:dyDescent="0.2">
      <c r="A841" s="27"/>
      <c r="B841" s="46" t="s">
        <v>1321</v>
      </c>
      <c r="C841" s="31" t="s">
        <v>389</v>
      </c>
      <c r="D841" s="31" t="s">
        <v>33</v>
      </c>
      <c r="E841" s="36">
        <v>44882</v>
      </c>
      <c r="F841" s="36">
        <v>44882</v>
      </c>
      <c r="G841" s="36">
        <v>44928</v>
      </c>
      <c r="H841" s="36">
        <v>44928</v>
      </c>
      <c r="I841" s="31" t="s">
        <v>29</v>
      </c>
      <c r="J841" s="31" t="s">
        <v>392</v>
      </c>
      <c r="K841" s="37">
        <f t="shared" si="64"/>
        <v>2984500</v>
      </c>
      <c r="L841" s="33"/>
      <c r="M841" s="49">
        <v>2984500</v>
      </c>
      <c r="N841" s="31" t="s">
        <v>1322</v>
      </c>
      <c r="O841" s="16"/>
      <c r="P841" s="26"/>
      <c r="Q841" s="27"/>
      <c r="R841" s="27" t="s">
        <v>1160</v>
      </c>
      <c r="S841" s="112">
        <v>44851</v>
      </c>
      <c r="T841" s="16"/>
    </row>
    <row r="842" spans="1:20" ht="15.75" customHeight="1" x14ac:dyDescent="0.2">
      <c r="A842" s="27"/>
      <c r="B842" s="138" t="s">
        <v>1323</v>
      </c>
      <c r="C842" s="31" t="s">
        <v>1112</v>
      </c>
      <c r="D842" s="31" t="s">
        <v>27</v>
      </c>
      <c r="E842" s="36">
        <v>45085</v>
      </c>
      <c r="F842" s="31" t="s">
        <v>28</v>
      </c>
      <c r="G842" s="36">
        <v>45085</v>
      </c>
      <c r="H842" s="36">
        <v>45085</v>
      </c>
      <c r="I842" s="31" t="s">
        <v>29</v>
      </c>
      <c r="J842" s="31" t="s">
        <v>392</v>
      </c>
      <c r="K842" s="37">
        <f t="shared" si="64"/>
        <v>50000</v>
      </c>
      <c r="L842" s="33">
        <v>50000</v>
      </c>
      <c r="M842" s="49"/>
      <c r="N842" s="31" t="s">
        <v>1324</v>
      </c>
      <c r="O842" s="16"/>
      <c r="P842" s="26"/>
      <c r="Q842" s="27"/>
      <c r="R842" s="27" t="s">
        <v>1160</v>
      </c>
      <c r="S842" s="112">
        <v>44851</v>
      </c>
      <c r="T842" s="16"/>
    </row>
    <row r="843" spans="1:20" ht="15.75" customHeight="1" x14ac:dyDescent="0.2">
      <c r="A843" s="27"/>
      <c r="B843" s="35" t="s">
        <v>1325</v>
      </c>
      <c r="C843" s="31" t="s">
        <v>864</v>
      </c>
      <c r="D843" s="31" t="s">
        <v>27</v>
      </c>
      <c r="E843" s="36">
        <v>45085</v>
      </c>
      <c r="F843" s="31" t="s">
        <v>28</v>
      </c>
      <c r="G843" s="36">
        <v>45108</v>
      </c>
      <c r="H843" s="36">
        <v>45108</v>
      </c>
      <c r="I843" s="31" t="s">
        <v>29</v>
      </c>
      <c r="J843" s="31" t="s">
        <v>392</v>
      </c>
      <c r="K843" s="37">
        <f t="shared" si="64"/>
        <v>320300</v>
      </c>
      <c r="L843" s="33"/>
      <c r="M843" s="49">
        <v>320300</v>
      </c>
      <c r="N843" s="31" t="s">
        <v>1326</v>
      </c>
      <c r="O843" s="16"/>
      <c r="P843" s="26"/>
      <c r="Q843" s="27"/>
      <c r="R843" s="27" t="s">
        <v>1160</v>
      </c>
      <c r="S843" s="112">
        <v>44851</v>
      </c>
      <c r="T843" s="16"/>
    </row>
    <row r="844" spans="1:20" ht="15.75" customHeight="1" x14ac:dyDescent="0.2">
      <c r="A844" s="27"/>
      <c r="B844" s="35" t="s">
        <v>1327</v>
      </c>
      <c r="C844" s="31" t="s">
        <v>1226</v>
      </c>
      <c r="D844" s="31" t="s">
        <v>27</v>
      </c>
      <c r="E844" s="36">
        <v>45085</v>
      </c>
      <c r="F844" s="31" t="s">
        <v>28</v>
      </c>
      <c r="G844" s="36">
        <v>45108</v>
      </c>
      <c r="H844" s="36">
        <v>45108</v>
      </c>
      <c r="I844" s="31" t="s">
        <v>29</v>
      </c>
      <c r="J844" s="31" t="s">
        <v>392</v>
      </c>
      <c r="K844" s="37">
        <f t="shared" si="64"/>
        <v>41500</v>
      </c>
      <c r="L844" s="33">
        <v>41500</v>
      </c>
      <c r="M844" s="49"/>
      <c r="N844" s="31" t="s">
        <v>1328</v>
      </c>
      <c r="O844" s="16"/>
      <c r="P844" s="26"/>
      <c r="Q844" s="27"/>
      <c r="R844" s="27" t="s">
        <v>1160</v>
      </c>
      <c r="S844" s="112">
        <v>44851</v>
      </c>
      <c r="T844" s="16"/>
    </row>
    <row r="845" spans="1:20" ht="15.75" customHeight="1" x14ac:dyDescent="0.2">
      <c r="A845" s="27"/>
      <c r="B845" s="35" t="s">
        <v>1329</v>
      </c>
      <c r="C845" s="31" t="s">
        <v>1112</v>
      </c>
      <c r="D845" s="31" t="s">
        <v>27</v>
      </c>
      <c r="E845" s="36">
        <v>45154</v>
      </c>
      <c r="F845" s="31" t="s">
        <v>28</v>
      </c>
      <c r="G845" s="36">
        <v>45183</v>
      </c>
      <c r="H845" s="36">
        <v>45183</v>
      </c>
      <c r="I845" s="31" t="s">
        <v>29</v>
      </c>
      <c r="J845" s="31" t="s">
        <v>392</v>
      </c>
      <c r="K845" s="37">
        <f t="shared" si="64"/>
        <v>186000</v>
      </c>
      <c r="L845" s="33">
        <v>186000</v>
      </c>
      <c r="M845" s="49"/>
      <c r="N845" s="31" t="s">
        <v>1324</v>
      </c>
      <c r="O845" s="16"/>
      <c r="P845" s="26"/>
      <c r="Q845" s="27"/>
      <c r="R845" s="27" t="s">
        <v>1160</v>
      </c>
      <c r="S845" s="112">
        <v>44851</v>
      </c>
      <c r="T845" s="16"/>
    </row>
    <row r="846" spans="1:20" ht="15.75" customHeight="1" x14ac:dyDescent="0.2">
      <c r="A846" s="27"/>
      <c r="B846" s="35" t="s">
        <v>1330</v>
      </c>
      <c r="C846" s="31" t="s">
        <v>672</v>
      </c>
      <c r="D846" s="31" t="s">
        <v>27</v>
      </c>
      <c r="E846" s="36">
        <v>45154</v>
      </c>
      <c r="F846" s="31" t="s">
        <v>28</v>
      </c>
      <c r="G846" s="36">
        <v>45154</v>
      </c>
      <c r="H846" s="36">
        <v>45154</v>
      </c>
      <c r="I846" s="31" t="s">
        <v>29</v>
      </c>
      <c r="J846" s="31" t="s">
        <v>392</v>
      </c>
      <c r="K846" s="37">
        <f t="shared" si="64"/>
        <v>50000</v>
      </c>
      <c r="L846" s="33">
        <v>50000</v>
      </c>
      <c r="M846" s="49"/>
      <c r="N846" s="31" t="s">
        <v>1126</v>
      </c>
      <c r="O846" s="16"/>
      <c r="P846" s="26"/>
      <c r="Q846" s="27"/>
      <c r="R846" s="27" t="s">
        <v>1160</v>
      </c>
      <c r="S846" s="112">
        <v>44851</v>
      </c>
      <c r="T846" s="16"/>
    </row>
    <row r="847" spans="1:20" ht="57.75" customHeight="1" x14ac:dyDescent="0.2">
      <c r="A847" s="27"/>
      <c r="B847" s="46" t="s">
        <v>1331</v>
      </c>
      <c r="C847" s="31" t="s">
        <v>871</v>
      </c>
      <c r="D847" s="31" t="s">
        <v>27</v>
      </c>
      <c r="E847" s="36">
        <v>45108</v>
      </c>
      <c r="F847" s="31" t="s">
        <v>28</v>
      </c>
      <c r="G847" s="36">
        <v>45108</v>
      </c>
      <c r="H847" s="36">
        <v>45108</v>
      </c>
      <c r="I847" s="31" t="s">
        <v>29</v>
      </c>
      <c r="J847" s="31" t="s">
        <v>392</v>
      </c>
      <c r="K847" s="37">
        <f t="shared" si="64"/>
        <v>62000</v>
      </c>
      <c r="L847" s="33">
        <v>62000</v>
      </c>
      <c r="M847" s="33"/>
      <c r="N847" s="42" t="s">
        <v>874</v>
      </c>
      <c r="O847" s="16"/>
      <c r="P847" s="26"/>
      <c r="Q847" s="27"/>
      <c r="R847" s="31"/>
      <c r="S847" s="41">
        <v>44932</v>
      </c>
      <c r="T847" s="16"/>
    </row>
    <row r="848" spans="1:20" ht="15.75" customHeight="1" x14ac:dyDescent="0.2">
      <c r="A848" s="27"/>
      <c r="B848" s="47" t="s">
        <v>1332</v>
      </c>
      <c r="C848" s="31" t="s">
        <v>777</v>
      </c>
      <c r="D848" s="31" t="s">
        <v>27</v>
      </c>
      <c r="E848" s="36">
        <v>45108</v>
      </c>
      <c r="F848" s="31" t="s">
        <v>28</v>
      </c>
      <c r="G848" s="36">
        <v>45108</v>
      </c>
      <c r="H848" s="36">
        <v>45108</v>
      </c>
      <c r="I848" s="31" t="s">
        <v>29</v>
      </c>
      <c r="J848" s="31" t="s">
        <v>392</v>
      </c>
      <c r="K848" s="37">
        <f t="shared" si="64"/>
        <v>306000</v>
      </c>
      <c r="L848" s="33"/>
      <c r="M848" s="33">
        <v>306000</v>
      </c>
      <c r="N848" s="42" t="s">
        <v>778</v>
      </c>
      <c r="O848" s="16"/>
      <c r="P848" s="26"/>
      <c r="Q848" s="27"/>
      <c r="R848" s="31"/>
      <c r="S848" s="41">
        <v>44932</v>
      </c>
      <c r="T848" s="16"/>
    </row>
    <row r="849" spans="1:20" ht="63" customHeight="1" x14ac:dyDescent="0.2">
      <c r="A849" s="27"/>
      <c r="B849" s="47" t="s">
        <v>1333</v>
      </c>
      <c r="C849" s="31" t="s">
        <v>1334</v>
      </c>
      <c r="D849" s="31" t="s">
        <v>27</v>
      </c>
      <c r="E849" s="36">
        <v>45108</v>
      </c>
      <c r="F849" s="31" t="s">
        <v>28</v>
      </c>
      <c r="G849" s="36">
        <v>45154</v>
      </c>
      <c r="H849" s="36">
        <v>45154</v>
      </c>
      <c r="I849" s="31" t="s">
        <v>29</v>
      </c>
      <c r="J849" s="31" t="s">
        <v>392</v>
      </c>
      <c r="K849" s="37">
        <f t="shared" si="64"/>
        <v>225000</v>
      </c>
      <c r="L849" s="33">
        <v>20000</v>
      </c>
      <c r="M849" s="33">
        <v>205000</v>
      </c>
      <c r="N849" s="42" t="s">
        <v>305</v>
      </c>
      <c r="O849" s="16"/>
      <c r="P849" s="26"/>
      <c r="Q849" s="27"/>
      <c r="R849" s="31"/>
      <c r="S849" s="41">
        <v>44932</v>
      </c>
      <c r="T849" s="16"/>
    </row>
    <row r="850" spans="1:20" ht="15.75" customHeight="1" x14ac:dyDescent="0.2">
      <c r="A850" s="63"/>
      <c r="B850" s="113" t="s">
        <v>1117</v>
      </c>
      <c r="C850" s="48" t="s">
        <v>389</v>
      </c>
      <c r="D850" s="31" t="s">
        <v>27</v>
      </c>
      <c r="E850" s="36">
        <v>45139</v>
      </c>
      <c r="F850" s="31" t="s">
        <v>28</v>
      </c>
      <c r="G850" s="36">
        <v>45139</v>
      </c>
      <c r="H850" s="36">
        <v>45139</v>
      </c>
      <c r="I850" s="65" t="s">
        <v>29</v>
      </c>
      <c r="J850" s="31" t="s">
        <v>392</v>
      </c>
      <c r="K850" s="66">
        <f t="shared" si="64"/>
        <v>23000</v>
      </c>
      <c r="L850" s="67">
        <v>23000</v>
      </c>
      <c r="M850" s="68"/>
      <c r="N850" s="48" t="s">
        <v>1141</v>
      </c>
      <c r="O850" s="16"/>
      <c r="P850" s="75"/>
      <c r="Q850" s="65"/>
      <c r="R850" s="65"/>
      <c r="S850" s="65"/>
      <c r="T850" s="16"/>
    </row>
    <row r="851" spans="1:20" ht="15.75" customHeight="1" x14ac:dyDescent="0.2">
      <c r="A851" s="63"/>
      <c r="B851" s="113" t="s">
        <v>1335</v>
      </c>
      <c r="C851" s="48" t="s">
        <v>389</v>
      </c>
      <c r="D851" s="31" t="s">
        <v>27</v>
      </c>
      <c r="E851" s="36">
        <v>45139</v>
      </c>
      <c r="F851" s="31" t="s">
        <v>28</v>
      </c>
      <c r="G851" s="36">
        <v>45181</v>
      </c>
      <c r="H851" s="36">
        <v>45181</v>
      </c>
      <c r="I851" s="65" t="s">
        <v>29</v>
      </c>
      <c r="J851" s="31" t="s">
        <v>392</v>
      </c>
      <c r="K851" s="66">
        <f t="shared" si="64"/>
        <v>52000</v>
      </c>
      <c r="L851" s="67"/>
      <c r="M851" s="68">
        <v>52000</v>
      </c>
      <c r="N851" s="48" t="s">
        <v>1336</v>
      </c>
      <c r="O851" s="16"/>
      <c r="P851" s="75"/>
      <c r="Q851" s="65"/>
      <c r="R851" s="65"/>
      <c r="S851" s="65"/>
      <c r="T851" s="16"/>
    </row>
    <row r="852" spans="1:20" ht="15.75" customHeight="1" x14ac:dyDescent="0.2">
      <c r="A852" s="63"/>
      <c r="B852" s="113" t="s">
        <v>1337</v>
      </c>
      <c r="C852" s="48" t="s">
        <v>138</v>
      </c>
      <c r="D852" s="31" t="s">
        <v>27</v>
      </c>
      <c r="E852" s="36">
        <v>45181</v>
      </c>
      <c r="F852" s="31" t="s">
        <v>28</v>
      </c>
      <c r="G852" s="36">
        <v>45181</v>
      </c>
      <c r="H852" s="36">
        <v>45181</v>
      </c>
      <c r="I852" s="65" t="s">
        <v>29</v>
      </c>
      <c r="J852" s="31" t="s">
        <v>392</v>
      </c>
      <c r="K852" s="66">
        <f t="shared" si="64"/>
        <v>52000</v>
      </c>
      <c r="L852" s="67"/>
      <c r="M852" s="68">
        <v>52000</v>
      </c>
      <c r="N852" s="48" t="s">
        <v>1338</v>
      </c>
      <c r="O852" s="16"/>
      <c r="P852" s="75"/>
      <c r="Q852" s="65"/>
      <c r="R852" s="65"/>
      <c r="S852" s="65"/>
      <c r="T852" s="16"/>
    </row>
    <row r="853" spans="1:20" ht="15.75" customHeight="1" x14ac:dyDescent="0.2">
      <c r="A853" s="27"/>
      <c r="B853" s="44"/>
      <c r="C853" s="29"/>
      <c r="D853" s="27"/>
      <c r="E853" s="29"/>
      <c r="F853" s="29"/>
      <c r="G853" s="29"/>
      <c r="H853" s="29"/>
      <c r="I853" s="30"/>
      <c r="J853" s="31"/>
      <c r="K853" s="32"/>
      <c r="L853" s="33"/>
      <c r="M853" s="33"/>
      <c r="N853" s="31"/>
      <c r="O853" s="16"/>
      <c r="P853" s="26"/>
      <c r="Q853" s="27"/>
      <c r="R853" s="27"/>
      <c r="S853" s="27"/>
      <c r="T853" s="16"/>
    </row>
    <row r="854" spans="1:20" ht="15.75" customHeight="1" x14ac:dyDescent="0.2">
      <c r="A854" s="27"/>
      <c r="B854" s="44" t="s">
        <v>850</v>
      </c>
      <c r="C854" s="29"/>
      <c r="D854" s="27"/>
      <c r="E854" s="29" t="str">
        <f>IF(D854="","",IF((OR(D854=data_validation!A$1,D854=data_validation!A$2,D854=data_validation!A$5,D854=data_validation!A$6,D854=data_validation!A$15,D854=data_validation!A$17)),"Indicate Date","N/A"))</f>
        <v/>
      </c>
      <c r="F854" s="29" t="str">
        <f>IF(D854="","",IF((OR(D854=data_validation!A$1,D854=data_validation!A$2)),"Indicate Date","N/A"))</f>
        <v/>
      </c>
      <c r="G854" s="29" t="str">
        <f>IF(D854="","","Indicate Date")</f>
        <v/>
      </c>
      <c r="H854" s="29" t="str">
        <f>IF(D854="","","Indicate Date")</f>
        <v/>
      </c>
      <c r="I854" s="30"/>
      <c r="J854" s="31"/>
      <c r="K854" s="32"/>
      <c r="L854" s="33"/>
      <c r="M854" s="33"/>
      <c r="N854" s="31"/>
      <c r="O854" s="16"/>
      <c r="P854" s="26"/>
      <c r="Q854" s="27"/>
      <c r="R854" s="27"/>
      <c r="S854" s="27"/>
      <c r="T854" s="16"/>
    </row>
    <row r="855" spans="1:20" ht="15.75" customHeight="1" x14ac:dyDescent="0.2">
      <c r="A855" s="27"/>
      <c r="B855" s="47" t="s">
        <v>1339</v>
      </c>
      <c r="C855" s="31" t="s">
        <v>850</v>
      </c>
      <c r="D855" s="31" t="s">
        <v>27</v>
      </c>
      <c r="E855" s="36">
        <v>45017</v>
      </c>
      <c r="F855" s="31" t="s">
        <v>28</v>
      </c>
      <c r="G855" s="36">
        <v>45017</v>
      </c>
      <c r="H855" s="36">
        <v>45017</v>
      </c>
      <c r="I855" s="31" t="s">
        <v>29</v>
      </c>
      <c r="J855" s="31" t="s">
        <v>852</v>
      </c>
      <c r="K855" s="37">
        <f t="shared" ref="K855:K857" si="65">SUM(L855:M855)</f>
        <v>99000</v>
      </c>
      <c r="L855" s="33">
        <v>99000</v>
      </c>
      <c r="M855" s="33"/>
      <c r="N855" s="42" t="s">
        <v>1340</v>
      </c>
      <c r="O855" s="16"/>
      <c r="P855" s="26"/>
      <c r="Q855" s="27"/>
      <c r="R855" s="31"/>
      <c r="S855" s="41">
        <v>44932</v>
      </c>
      <c r="T855" s="16"/>
    </row>
    <row r="856" spans="1:20" ht="15.75" customHeight="1" x14ac:dyDescent="0.2">
      <c r="A856" s="27"/>
      <c r="B856" s="47" t="s">
        <v>1341</v>
      </c>
      <c r="C856" s="31" t="s">
        <v>850</v>
      </c>
      <c r="D856" s="31" t="s">
        <v>27</v>
      </c>
      <c r="E856" s="36">
        <v>45139</v>
      </c>
      <c r="F856" s="31" t="s">
        <v>28</v>
      </c>
      <c r="G856" s="36">
        <v>45181</v>
      </c>
      <c r="H856" s="36">
        <v>45181</v>
      </c>
      <c r="I856" s="31" t="s">
        <v>29</v>
      </c>
      <c r="J856" s="31" t="s">
        <v>852</v>
      </c>
      <c r="K856" s="37">
        <f t="shared" si="65"/>
        <v>72000</v>
      </c>
      <c r="L856" s="33">
        <v>72000</v>
      </c>
      <c r="M856" s="33"/>
      <c r="N856" s="42" t="s">
        <v>1342</v>
      </c>
      <c r="O856" s="16"/>
      <c r="P856" s="26"/>
      <c r="Q856" s="27"/>
      <c r="R856" s="31"/>
      <c r="S856" s="41">
        <v>44932</v>
      </c>
      <c r="T856" s="16"/>
    </row>
    <row r="857" spans="1:20" ht="15.75" customHeight="1" x14ac:dyDescent="0.2">
      <c r="A857" s="27"/>
      <c r="B857" s="47" t="s">
        <v>1343</v>
      </c>
      <c r="C857" s="31" t="s">
        <v>850</v>
      </c>
      <c r="D857" s="31" t="s">
        <v>27</v>
      </c>
      <c r="E857" s="36">
        <v>45181</v>
      </c>
      <c r="F857" s="31" t="s">
        <v>28</v>
      </c>
      <c r="G857" s="36">
        <v>45181</v>
      </c>
      <c r="H857" s="36">
        <v>45181</v>
      </c>
      <c r="I857" s="31" t="s">
        <v>29</v>
      </c>
      <c r="J857" s="31" t="s">
        <v>852</v>
      </c>
      <c r="K857" s="37">
        <f t="shared" si="65"/>
        <v>206250</v>
      </c>
      <c r="L857" s="33">
        <v>206250</v>
      </c>
      <c r="M857" s="33"/>
      <c r="N857" s="42" t="s">
        <v>1344</v>
      </c>
      <c r="O857" s="16"/>
      <c r="P857" s="26"/>
      <c r="Q857" s="27"/>
      <c r="R857" s="31"/>
      <c r="S857" s="41">
        <v>44932</v>
      </c>
      <c r="T857" s="16"/>
    </row>
    <row r="858" spans="1:20" ht="15.75" customHeight="1" x14ac:dyDescent="0.2">
      <c r="A858" s="27"/>
      <c r="B858" s="44"/>
      <c r="C858" s="29"/>
      <c r="D858" s="27"/>
      <c r="E858" s="29"/>
      <c r="F858" s="29"/>
      <c r="G858" s="29"/>
      <c r="H858" s="29"/>
      <c r="I858" s="27"/>
      <c r="J858" s="31"/>
      <c r="K858" s="32"/>
      <c r="L858" s="33"/>
      <c r="M858" s="33"/>
      <c r="N858" s="31"/>
      <c r="O858" s="16"/>
      <c r="P858" s="26"/>
      <c r="Q858" s="27"/>
      <c r="R858" s="27"/>
      <c r="S858" s="27"/>
      <c r="T858" s="16"/>
    </row>
    <row r="859" spans="1:20" ht="15.75" customHeight="1" x14ac:dyDescent="0.2">
      <c r="A859" s="27"/>
      <c r="B859" s="44"/>
      <c r="C859" s="29"/>
      <c r="D859" s="27"/>
      <c r="E859" s="29"/>
      <c r="F859" s="29"/>
      <c r="G859" s="29"/>
      <c r="H859" s="29"/>
      <c r="I859" s="27"/>
      <c r="J859" s="31"/>
      <c r="K859" s="32"/>
      <c r="L859" s="33"/>
      <c r="M859" s="33"/>
      <c r="N859" s="31"/>
      <c r="O859" s="16"/>
      <c r="P859" s="26"/>
      <c r="Q859" s="27"/>
      <c r="R859" s="27"/>
      <c r="S859" s="27"/>
      <c r="T859" s="16"/>
    </row>
    <row r="860" spans="1:20" ht="15.75" customHeight="1" x14ac:dyDescent="0.2">
      <c r="A860" s="27"/>
      <c r="B860" s="44"/>
      <c r="C860" s="29"/>
      <c r="D860" s="27"/>
      <c r="E860" s="29"/>
      <c r="F860" s="29"/>
      <c r="G860" s="29"/>
      <c r="H860" s="29"/>
      <c r="I860" s="27"/>
      <c r="J860" s="31"/>
      <c r="K860" s="32"/>
      <c r="L860" s="33"/>
      <c r="M860" s="33"/>
      <c r="N860" s="31"/>
      <c r="O860" s="16"/>
      <c r="P860" s="26"/>
      <c r="Q860" s="27"/>
      <c r="R860" s="27"/>
      <c r="S860" s="27"/>
      <c r="T860" s="16"/>
    </row>
    <row r="861" spans="1:20" ht="15.75" customHeight="1" x14ac:dyDescent="0.2">
      <c r="A861" s="27"/>
      <c r="B861" s="44" t="s">
        <v>842</v>
      </c>
      <c r="C861" s="29"/>
      <c r="D861" s="27"/>
      <c r="E861" s="29" t="str">
        <f>IF(D861="","",IF((OR(D861=data_validation!A$1,D861=data_validation!A$2,D861=data_validation!A$5,D861=data_validation!A$6,D861=data_validation!A$15,D861=data_validation!A$17)),"Indicate Date","N/A"))</f>
        <v/>
      </c>
      <c r="F861" s="29" t="str">
        <f>IF(D861="","",IF((OR(D861=data_validation!A$1,D861=data_validation!A$2)),"Indicate Date","N/A"))</f>
        <v/>
      </c>
      <c r="G861" s="29" t="str">
        <f>IF(D861="","","Indicate Date")</f>
        <v/>
      </c>
      <c r="H861" s="29" t="str">
        <f>IF(D861="","","Indicate Date")</f>
        <v/>
      </c>
      <c r="I861" s="30"/>
      <c r="J861" s="31"/>
      <c r="K861" s="32"/>
      <c r="L861" s="33"/>
      <c r="M861" s="33"/>
      <c r="N861" s="31"/>
      <c r="O861" s="16"/>
      <c r="P861" s="26"/>
      <c r="Q861" s="27"/>
      <c r="R861" s="27"/>
      <c r="S861" s="27"/>
      <c r="T861" s="16"/>
    </row>
    <row r="862" spans="1:20" ht="15.75" customHeight="1" x14ac:dyDescent="0.2">
      <c r="A862" s="27"/>
      <c r="B862" s="46" t="s">
        <v>1345</v>
      </c>
      <c r="C862" s="31" t="s">
        <v>842</v>
      </c>
      <c r="D862" s="31" t="s">
        <v>27</v>
      </c>
      <c r="E862" s="36">
        <v>45056</v>
      </c>
      <c r="F862" s="31" t="s">
        <v>28</v>
      </c>
      <c r="G862" s="36">
        <v>45098</v>
      </c>
      <c r="H862" s="36">
        <v>45098</v>
      </c>
      <c r="I862" s="31" t="s">
        <v>29</v>
      </c>
      <c r="J862" s="31" t="s">
        <v>30</v>
      </c>
      <c r="K862" s="37">
        <f>SUM(L862:M862)</f>
        <v>268120</v>
      </c>
      <c r="L862" s="33">
        <v>268120</v>
      </c>
      <c r="M862" s="33"/>
      <c r="N862" s="42" t="s">
        <v>1346</v>
      </c>
      <c r="O862" s="16"/>
      <c r="P862" s="26"/>
      <c r="Q862" s="27"/>
      <c r="R862" s="31"/>
      <c r="S862" s="41">
        <v>44932</v>
      </c>
      <c r="T862" s="16"/>
    </row>
    <row r="863" spans="1:20" ht="15.75" customHeight="1" x14ac:dyDescent="0.2">
      <c r="A863" s="27"/>
      <c r="B863" s="44"/>
      <c r="C863" s="29"/>
      <c r="D863" s="27"/>
      <c r="E863" s="29"/>
      <c r="F863" s="29"/>
      <c r="G863" s="29"/>
      <c r="H863" s="29"/>
      <c r="I863" s="27"/>
      <c r="J863" s="31"/>
      <c r="K863" s="32"/>
      <c r="L863" s="33"/>
      <c r="M863" s="33"/>
      <c r="N863" s="31"/>
      <c r="O863" s="16"/>
      <c r="P863" s="26"/>
      <c r="Q863" s="27"/>
      <c r="R863" s="27"/>
      <c r="S863" s="27"/>
      <c r="T863" s="16"/>
    </row>
    <row r="864" spans="1:20" ht="15.75" customHeight="1" x14ac:dyDescent="0.2">
      <c r="A864" s="27"/>
      <c r="B864" s="44" t="s">
        <v>1347</v>
      </c>
      <c r="C864" s="29"/>
      <c r="D864" s="27"/>
      <c r="E864" s="29" t="str">
        <f>IF(D864="","",IF((OR(D864=data_validation!A$1,D864=data_validation!A$2,D864=data_validation!A$5,D864=data_validation!A$6,D864=data_validation!A$15,D864=data_validation!A$17)),"Indicate Date","N/A"))</f>
        <v/>
      </c>
      <c r="F864" s="29" t="str">
        <f>IF(D864="","",IF((OR(D864=data_validation!A$1,D864=data_validation!A$2)),"Indicate Date","N/A"))</f>
        <v/>
      </c>
      <c r="G864" s="29" t="str">
        <f>IF(D864="","","Indicate Date")</f>
        <v/>
      </c>
      <c r="H864" s="29" t="str">
        <f>IF(D864="","","Indicate Date")</f>
        <v/>
      </c>
      <c r="I864" s="30"/>
      <c r="J864" s="31"/>
      <c r="K864" s="32"/>
      <c r="L864" s="33"/>
      <c r="M864" s="33"/>
      <c r="N864" s="31"/>
      <c r="O864" s="16"/>
      <c r="P864" s="26"/>
      <c r="Q864" s="27"/>
      <c r="R864" s="27"/>
      <c r="S864" s="27"/>
      <c r="T864" s="16"/>
    </row>
    <row r="865" spans="1:20" ht="15.75" customHeight="1" x14ac:dyDescent="0.2">
      <c r="A865" s="27"/>
      <c r="B865" s="46" t="s">
        <v>1348</v>
      </c>
      <c r="C865" s="31" t="s">
        <v>842</v>
      </c>
      <c r="D865" s="31" t="s">
        <v>27</v>
      </c>
      <c r="E865" s="36">
        <v>45047</v>
      </c>
      <c r="F865" s="31" t="s">
        <v>28</v>
      </c>
      <c r="G865" s="36">
        <v>45085</v>
      </c>
      <c r="H865" s="36">
        <v>45085</v>
      </c>
      <c r="I865" s="31" t="s">
        <v>29</v>
      </c>
      <c r="J865" s="31" t="s">
        <v>848</v>
      </c>
      <c r="K865" s="37">
        <f>SUM(L865:M865)</f>
        <v>36604</v>
      </c>
      <c r="L865" s="33">
        <v>36604</v>
      </c>
      <c r="M865" s="33"/>
      <c r="N865" s="42" t="s">
        <v>1349</v>
      </c>
      <c r="O865" s="16"/>
      <c r="P865" s="26"/>
      <c r="Q865" s="27"/>
      <c r="R865" s="31"/>
      <c r="S865" s="41">
        <v>44932</v>
      </c>
      <c r="T865" s="16"/>
    </row>
    <row r="866" spans="1:20" ht="15.75" customHeight="1" x14ac:dyDescent="0.2">
      <c r="A866" s="139"/>
      <c r="B866" s="44"/>
      <c r="C866" s="140"/>
      <c r="D866" s="139"/>
      <c r="E866" s="140"/>
      <c r="F866" s="140"/>
      <c r="G866" s="140"/>
      <c r="H866" s="140"/>
      <c r="I866" s="139"/>
      <c r="J866" s="42"/>
      <c r="K866" s="141"/>
      <c r="L866" s="49"/>
      <c r="M866" s="49"/>
      <c r="N866" s="42"/>
      <c r="O866" s="142"/>
      <c r="P866" s="143"/>
      <c r="Q866" s="139"/>
      <c r="R866" s="139"/>
      <c r="S866" s="139"/>
      <c r="T866" s="142"/>
    </row>
    <row r="867" spans="1:20" ht="15.75" customHeight="1" x14ac:dyDescent="0.2">
      <c r="A867" s="139"/>
      <c r="B867" s="44" t="s">
        <v>1350</v>
      </c>
      <c r="C867" s="140"/>
      <c r="D867" s="139"/>
      <c r="E867" s="140"/>
      <c r="F867" s="140"/>
      <c r="G867" s="140"/>
      <c r="H867" s="140"/>
      <c r="I867" s="139"/>
      <c r="J867" s="42"/>
      <c r="K867" s="141"/>
      <c r="L867" s="49"/>
      <c r="M867" s="49"/>
      <c r="N867" s="42"/>
      <c r="O867" s="142"/>
      <c r="P867" s="143"/>
      <c r="Q867" s="139"/>
      <c r="R867" s="139"/>
      <c r="S867" s="139"/>
      <c r="T867" s="142"/>
    </row>
    <row r="868" spans="1:20" ht="15.75" customHeight="1" x14ac:dyDescent="0.2">
      <c r="A868" s="139"/>
      <c r="B868" s="46" t="s">
        <v>1351</v>
      </c>
      <c r="C868" s="31" t="s">
        <v>195</v>
      </c>
      <c r="D868" s="31" t="s">
        <v>27</v>
      </c>
      <c r="E868" s="36">
        <v>44988</v>
      </c>
      <c r="F868" s="31" t="s">
        <v>28</v>
      </c>
      <c r="G868" s="36">
        <v>45021</v>
      </c>
      <c r="H868" s="36">
        <v>45021</v>
      </c>
      <c r="I868" s="31" t="s">
        <v>29</v>
      </c>
      <c r="J868" s="31" t="s">
        <v>375</v>
      </c>
      <c r="K868" s="37">
        <f t="shared" ref="K868:K870" si="66">SUM(L868:M868)</f>
        <v>47815</v>
      </c>
      <c r="L868" s="33">
        <v>47815</v>
      </c>
      <c r="M868" s="33"/>
      <c r="N868" s="42" t="s">
        <v>1352</v>
      </c>
      <c r="O868" s="142"/>
      <c r="P868" s="143"/>
      <c r="Q868" s="139"/>
      <c r="R868" s="139"/>
      <c r="S868" s="139"/>
      <c r="T868" s="142"/>
    </row>
    <row r="869" spans="1:20" ht="15.75" customHeight="1" x14ac:dyDescent="0.2">
      <c r="A869" s="139"/>
      <c r="B869" s="47" t="s">
        <v>1353</v>
      </c>
      <c r="C869" s="31" t="s">
        <v>386</v>
      </c>
      <c r="D869" s="31" t="s">
        <v>27</v>
      </c>
      <c r="E869" s="36">
        <v>45057</v>
      </c>
      <c r="F869" s="31" t="s">
        <v>28</v>
      </c>
      <c r="G869" s="36">
        <v>45090</v>
      </c>
      <c r="H869" s="36">
        <v>45090</v>
      </c>
      <c r="I869" s="31" t="s">
        <v>29</v>
      </c>
      <c r="J869" s="31" t="s">
        <v>375</v>
      </c>
      <c r="K869" s="37">
        <f t="shared" si="66"/>
        <v>49900</v>
      </c>
      <c r="L869" s="33">
        <v>49900</v>
      </c>
      <c r="M869" s="33"/>
      <c r="N869" s="42" t="s">
        <v>1354</v>
      </c>
      <c r="O869" s="142"/>
      <c r="P869" s="143"/>
      <c r="Q869" s="139"/>
      <c r="R869" s="139"/>
      <c r="S869" s="139"/>
      <c r="T869" s="142"/>
    </row>
    <row r="870" spans="1:20" ht="15.75" customHeight="1" x14ac:dyDescent="0.2">
      <c r="A870" s="139"/>
      <c r="B870" s="46" t="s">
        <v>1355</v>
      </c>
      <c r="C870" s="31" t="s">
        <v>386</v>
      </c>
      <c r="D870" s="31" t="s">
        <v>27</v>
      </c>
      <c r="E870" s="36">
        <v>45057</v>
      </c>
      <c r="F870" s="31" t="s">
        <v>28</v>
      </c>
      <c r="G870" s="36">
        <v>45090</v>
      </c>
      <c r="H870" s="36">
        <v>45090</v>
      </c>
      <c r="I870" s="31" t="s">
        <v>29</v>
      </c>
      <c r="J870" s="31" t="s">
        <v>375</v>
      </c>
      <c r="K870" s="37">
        <f t="shared" si="66"/>
        <v>201055</v>
      </c>
      <c r="L870" s="33">
        <v>201055</v>
      </c>
      <c r="M870" s="33"/>
      <c r="N870" s="42" t="s">
        <v>1356</v>
      </c>
      <c r="O870" s="142"/>
      <c r="P870" s="143"/>
      <c r="Q870" s="139"/>
      <c r="R870" s="139"/>
      <c r="S870" s="139"/>
      <c r="T870" s="142"/>
    </row>
    <row r="871" spans="1:20" ht="15.75" customHeight="1" x14ac:dyDescent="0.2">
      <c r="A871" s="27"/>
      <c r="B871" s="44"/>
      <c r="C871" s="29"/>
      <c r="D871" s="27"/>
      <c r="E871" s="29"/>
      <c r="F871" s="29"/>
      <c r="G871" s="29"/>
      <c r="H871" s="29"/>
      <c r="I871" s="27"/>
      <c r="J871" s="31"/>
      <c r="K871" s="32"/>
      <c r="L871" s="33"/>
      <c r="M871" s="33"/>
      <c r="N871" s="31"/>
      <c r="O871" s="16"/>
      <c r="P871" s="26"/>
      <c r="Q871" s="27"/>
      <c r="R871" s="27"/>
      <c r="S871" s="27"/>
      <c r="T871" s="16"/>
    </row>
    <row r="872" spans="1:20" ht="15.75" customHeight="1" x14ac:dyDescent="0.2">
      <c r="A872" s="27"/>
      <c r="B872" s="44"/>
      <c r="C872" s="29"/>
      <c r="D872" s="27"/>
      <c r="E872" s="29"/>
      <c r="F872" s="29"/>
      <c r="G872" s="29"/>
      <c r="H872" s="29"/>
      <c r="I872" s="27"/>
      <c r="J872" s="31"/>
      <c r="K872" s="32"/>
      <c r="L872" s="33"/>
      <c r="M872" s="33"/>
      <c r="N872" s="31"/>
      <c r="O872" s="16"/>
      <c r="P872" s="26"/>
      <c r="Q872" s="27"/>
      <c r="R872" s="27"/>
      <c r="S872" s="27"/>
      <c r="T872" s="16"/>
    </row>
    <row r="873" spans="1:20" ht="15.75" customHeight="1" x14ac:dyDescent="0.2">
      <c r="A873" s="139"/>
      <c r="B873" s="44" t="s">
        <v>362</v>
      </c>
      <c r="C873" s="140"/>
      <c r="D873" s="139"/>
      <c r="E873" s="140"/>
      <c r="F873" s="140"/>
      <c r="G873" s="140"/>
      <c r="H873" s="140"/>
      <c r="I873" s="139"/>
      <c r="J873" s="42"/>
      <c r="K873" s="141"/>
      <c r="L873" s="49"/>
      <c r="M873" s="49"/>
      <c r="N873" s="42"/>
      <c r="O873" s="142"/>
      <c r="P873" s="143"/>
      <c r="Q873" s="139"/>
      <c r="R873" s="139"/>
      <c r="S873" s="139"/>
      <c r="T873" s="142"/>
    </row>
    <row r="874" spans="1:20" ht="15.75" customHeight="1" x14ac:dyDescent="0.2">
      <c r="A874" s="139"/>
      <c r="B874" s="47" t="s">
        <v>1357</v>
      </c>
      <c r="C874" s="31" t="s">
        <v>525</v>
      </c>
      <c r="D874" s="31" t="s">
        <v>27</v>
      </c>
      <c r="E874" s="36">
        <v>45063</v>
      </c>
      <c r="F874" s="31" t="s">
        <v>28</v>
      </c>
      <c r="G874" s="36">
        <v>45085</v>
      </c>
      <c r="H874" s="36">
        <v>45085</v>
      </c>
      <c r="I874" s="31" t="s">
        <v>29</v>
      </c>
      <c r="J874" s="31" t="s">
        <v>365</v>
      </c>
      <c r="K874" s="37">
        <f t="shared" ref="K874:K876" si="67">SUM(L874:M874)</f>
        <v>280000</v>
      </c>
      <c r="L874" s="33">
        <v>280000</v>
      </c>
      <c r="M874" s="33"/>
      <c r="N874" s="42" t="s">
        <v>1358</v>
      </c>
      <c r="O874" s="142"/>
      <c r="P874" s="143"/>
      <c r="Q874" s="139"/>
      <c r="R874" s="139"/>
      <c r="S874" s="139"/>
      <c r="T874" s="142"/>
    </row>
    <row r="875" spans="1:20" ht="15.75" customHeight="1" x14ac:dyDescent="0.2">
      <c r="A875" s="139"/>
      <c r="B875" s="47" t="s">
        <v>1359</v>
      </c>
      <c r="C875" s="31" t="s">
        <v>525</v>
      </c>
      <c r="D875" s="31" t="s">
        <v>27</v>
      </c>
      <c r="E875" s="36">
        <v>45063</v>
      </c>
      <c r="F875" s="31" t="s">
        <v>28</v>
      </c>
      <c r="G875" s="36">
        <v>45085</v>
      </c>
      <c r="H875" s="36">
        <v>45085</v>
      </c>
      <c r="I875" s="31" t="s">
        <v>29</v>
      </c>
      <c r="J875" s="31" t="s">
        <v>365</v>
      </c>
      <c r="K875" s="37">
        <f t="shared" si="67"/>
        <v>445000</v>
      </c>
      <c r="L875" s="33">
        <v>445000</v>
      </c>
      <c r="M875" s="33"/>
      <c r="N875" s="42" t="s">
        <v>1360</v>
      </c>
      <c r="O875" s="142"/>
      <c r="P875" s="143"/>
      <c r="Q875" s="139"/>
      <c r="R875" s="139"/>
      <c r="S875" s="139"/>
      <c r="T875" s="142"/>
    </row>
    <row r="876" spans="1:20" ht="15.75" customHeight="1" x14ac:dyDescent="0.2">
      <c r="A876" s="139"/>
      <c r="B876" s="47" t="s">
        <v>1361</v>
      </c>
      <c r="C876" s="31" t="s">
        <v>525</v>
      </c>
      <c r="D876" s="31" t="s">
        <v>27</v>
      </c>
      <c r="E876" s="36">
        <v>45161</v>
      </c>
      <c r="F876" s="48" t="s">
        <v>28</v>
      </c>
      <c r="G876" s="36">
        <v>45180</v>
      </c>
      <c r="H876" s="36">
        <v>45180</v>
      </c>
      <c r="I876" s="31" t="s">
        <v>29</v>
      </c>
      <c r="J876" s="31" t="s">
        <v>365</v>
      </c>
      <c r="K876" s="37">
        <f t="shared" si="67"/>
        <v>33000</v>
      </c>
      <c r="L876" s="33">
        <v>33000</v>
      </c>
      <c r="M876" s="33"/>
      <c r="N876" s="42" t="s">
        <v>1362</v>
      </c>
      <c r="O876" s="142"/>
      <c r="P876" s="143"/>
      <c r="Q876" s="139"/>
      <c r="R876" s="139"/>
      <c r="S876" s="139"/>
      <c r="T876" s="142"/>
    </row>
    <row r="877" spans="1:20" ht="15.75" customHeight="1" x14ac:dyDescent="0.2">
      <c r="A877" s="27"/>
      <c r="B877" s="44"/>
      <c r="C877" s="29"/>
      <c r="D877" s="27"/>
      <c r="E877" s="29"/>
      <c r="F877" s="29"/>
      <c r="G877" s="29"/>
      <c r="H877" s="29"/>
      <c r="I877" s="27"/>
      <c r="J877" s="31"/>
      <c r="K877" s="32"/>
      <c r="L877" s="33"/>
      <c r="M877" s="33"/>
      <c r="N877" s="31"/>
      <c r="O877" s="16"/>
      <c r="P877" s="26"/>
      <c r="Q877" s="27"/>
      <c r="R877" s="27"/>
      <c r="S877" s="27"/>
      <c r="T877" s="16"/>
    </row>
    <row r="878" spans="1:20" ht="15.75" hidden="1" customHeight="1" x14ac:dyDescent="0.2">
      <c r="A878" s="27"/>
      <c r="B878" s="44"/>
      <c r="C878" s="29"/>
      <c r="D878" s="27"/>
      <c r="E878" s="29"/>
      <c r="F878" s="29"/>
      <c r="G878" s="29"/>
      <c r="H878" s="29"/>
      <c r="I878" s="27"/>
      <c r="J878" s="31"/>
      <c r="K878" s="32"/>
      <c r="L878" s="33"/>
      <c r="M878" s="33"/>
      <c r="N878" s="31"/>
      <c r="O878" s="16"/>
      <c r="P878" s="26"/>
      <c r="Q878" s="27"/>
      <c r="R878" s="27"/>
      <c r="S878" s="27"/>
      <c r="T878" s="16"/>
    </row>
    <row r="879" spans="1:20" ht="15.75" customHeight="1" x14ac:dyDescent="0.2">
      <c r="A879" s="27"/>
      <c r="B879" s="44"/>
      <c r="C879" s="29"/>
      <c r="D879" s="27"/>
      <c r="E879" s="29"/>
      <c r="F879" s="29"/>
      <c r="G879" s="29"/>
      <c r="H879" s="29"/>
      <c r="I879" s="27"/>
      <c r="J879" s="31"/>
      <c r="K879" s="32"/>
      <c r="L879" s="33"/>
      <c r="M879" s="33"/>
      <c r="N879" s="31"/>
      <c r="O879" s="16"/>
      <c r="P879" s="26"/>
      <c r="Q879" s="27"/>
      <c r="R879" s="27"/>
      <c r="S879" s="27"/>
      <c r="T879" s="16"/>
    </row>
    <row r="880" spans="1:20" ht="15.75" customHeight="1" x14ac:dyDescent="0.2">
      <c r="A880" s="139"/>
      <c r="B880" s="44" t="s">
        <v>1363</v>
      </c>
      <c r="C880" s="140"/>
      <c r="D880" s="139"/>
      <c r="E880" s="140"/>
      <c r="F880" s="140"/>
      <c r="G880" s="140"/>
      <c r="H880" s="140"/>
      <c r="I880" s="139"/>
      <c r="J880" s="42"/>
      <c r="K880" s="141"/>
      <c r="L880" s="49"/>
      <c r="M880" s="49"/>
      <c r="N880" s="42"/>
      <c r="O880" s="142"/>
      <c r="P880" s="143"/>
      <c r="Q880" s="139"/>
      <c r="R880" s="139"/>
      <c r="S880" s="139"/>
      <c r="T880" s="142"/>
    </row>
    <row r="881" spans="1:20" ht="15.75" customHeight="1" x14ac:dyDescent="0.2">
      <c r="A881" s="139"/>
      <c r="B881" s="47" t="s">
        <v>1364</v>
      </c>
      <c r="C881" s="31" t="s">
        <v>178</v>
      </c>
      <c r="D881" s="31" t="s">
        <v>27</v>
      </c>
      <c r="E881" s="36">
        <v>45151</v>
      </c>
      <c r="F881" s="31" t="s">
        <v>28</v>
      </c>
      <c r="G881" s="36">
        <v>45189</v>
      </c>
      <c r="H881" s="36">
        <v>45189</v>
      </c>
      <c r="I881" s="31" t="s">
        <v>29</v>
      </c>
      <c r="J881" s="31" t="s">
        <v>179</v>
      </c>
      <c r="K881" s="37">
        <f>SUM(L881:M881)</f>
        <v>196000</v>
      </c>
      <c r="L881" s="33">
        <v>196000</v>
      </c>
      <c r="M881" s="33"/>
      <c r="N881" s="42" t="s">
        <v>1365</v>
      </c>
      <c r="O881" s="142"/>
      <c r="P881" s="143"/>
      <c r="Q881" s="139"/>
      <c r="R881" s="139"/>
      <c r="S881" s="139"/>
      <c r="T881" s="142"/>
    </row>
    <row r="882" spans="1:20" ht="15.75" customHeight="1" x14ac:dyDescent="0.2">
      <c r="A882" s="27"/>
      <c r="B882" s="44"/>
      <c r="C882" s="29"/>
      <c r="D882" s="27"/>
      <c r="E882" s="56"/>
      <c r="F882" s="29"/>
      <c r="G882" s="29"/>
      <c r="H882" s="29"/>
      <c r="I882" s="27"/>
      <c r="J882" s="31"/>
      <c r="K882" s="32"/>
      <c r="L882" s="33"/>
      <c r="M882" s="33"/>
      <c r="N882" s="31"/>
      <c r="O882" s="16"/>
      <c r="P882" s="26"/>
      <c r="Q882" s="27"/>
      <c r="R882" s="27"/>
      <c r="S882" s="27"/>
      <c r="T882" s="16"/>
    </row>
    <row r="883" spans="1:20" ht="15.75" customHeight="1" x14ac:dyDescent="0.2">
      <c r="A883" s="27"/>
      <c r="B883" s="44"/>
      <c r="C883" s="29"/>
      <c r="D883" s="27"/>
      <c r="E883" s="56"/>
      <c r="F883" s="29"/>
      <c r="G883" s="29"/>
      <c r="H883" s="29"/>
      <c r="I883" s="27"/>
      <c r="J883" s="31"/>
      <c r="K883" s="32"/>
      <c r="L883" s="33"/>
      <c r="M883" s="33"/>
      <c r="N883" s="31"/>
      <c r="O883" s="16"/>
      <c r="P883" s="26"/>
      <c r="Q883" s="27"/>
      <c r="R883" s="27"/>
      <c r="S883" s="27"/>
      <c r="T883" s="16"/>
    </row>
    <row r="884" spans="1:20" ht="15.75" customHeight="1" x14ac:dyDescent="0.2">
      <c r="A884" s="27"/>
      <c r="B884" s="44"/>
      <c r="C884" s="29"/>
      <c r="D884" s="27"/>
      <c r="E884" s="56"/>
      <c r="F884" s="29"/>
      <c r="G884" s="29"/>
      <c r="H884" s="29"/>
      <c r="I884" s="27"/>
      <c r="J884" s="31"/>
      <c r="K884" s="32"/>
      <c r="L884" s="33"/>
      <c r="M884" s="33"/>
      <c r="N884" s="31"/>
      <c r="O884" s="16"/>
      <c r="P884" s="26"/>
      <c r="Q884" s="27"/>
      <c r="R884" s="27"/>
      <c r="S884" s="27"/>
      <c r="T884" s="16"/>
    </row>
    <row r="885" spans="1:20" ht="15.75" customHeight="1" x14ac:dyDescent="0.2">
      <c r="A885" s="27"/>
      <c r="B885" s="28" t="s">
        <v>1366</v>
      </c>
      <c r="C885" s="29"/>
      <c r="D885" s="27"/>
      <c r="E885" s="29"/>
      <c r="F885" s="29"/>
      <c r="G885" s="29"/>
      <c r="H885" s="29"/>
      <c r="I885" s="27"/>
      <c r="J885" s="31"/>
      <c r="K885" s="32"/>
      <c r="L885" s="33"/>
      <c r="M885" s="33"/>
      <c r="N885" s="31"/>
      <c r="O885" s="16"/>
      <c r="P885" s="26"/>
      <c r="Q885" s="27"/>
      <c r="R885" s="27"/>
      <c r="S885" s="27"/>
      <c r="T885" s="16"/>
    </row>
    <row r="886" spans="1:20" ht="15.75" customHeight="1" x14ac:dyDescent="0.2">
      <c r="A886" s="27"/>
      <c r="B886" s="44" t="s">
        <v>176</v>
      </c>
      <c r="C886" s="29"/>
      <c r="D886" s="27"/>
      <c r="E886" s="29" t="str">
        <f>IF(D886="","",IF((OR(D886=data_validation!A$1,D886=data_validation!A$2,D886=data_validation!A$5,D886=data_validation!A$6,D886=data_validation!A$15,D886=data_validation!A$17)),"Indicate Date","N/A"))</f>
        <v/>
      </c>
      <c r="F886" s="29" t="str">
        <f>IF(D886="","",IF((OR(D886=data_validation!A$1,D886=data_validation!A$2)),"Indicate Date","N/A"))</f>
        <v/>
      </c>
      <c r="G886" s="29" t="str">
        <f>IF(D886="","","Indicate Date")</f>
        <v/>
      </c>
      <c r="H886" s="29" t="str">
        <f>IF(D886="","","Indicate Date")</f>
        <v/>
      </c>
      <c r="I886" s="27"/>
      <c r="J886" s="31"/>
      <c r="K886" s="32"/>
      <c r="L886" s="33"/>
      <c r="M886" s="33"/>
      <c r="N886" s="31"/>
      <c r="O886" s="16"/>
      <c r="P886" s="26"/>
      <c r="Q886" s="27"/>
      <c r="R886" s="27"/>
      <c r="S886" s="27"/>
      <c r="T886" s="16"/>
    </row>
    <row r="887" spans="1:20" ht="15.75" customHeight="1" x14ac:dyDescent="0.2">
      <c r="A887" s="27"/>
      <c r="B887" s="47" t="s">
        <v>1367</v>
      </c>
      <c r="C887" s="31" t="s">
        <v>178</v>
      </c>
      <c r="D887" s="31" t="s">
        <v>27</v>
      </c>
      <c r="E887" s="36">
        <v>44959</v>
      </c>
      <c r="F887" s="31" t="s">
        <v>28</v>
      </c>
      <c r="G887" s="36">
        <v>44992</v>
      </c>
      <c r="H887" s="36">
        <v>44992</v>
      </c>
      <c r="I887" s="31" t="s">
        <v>29</v>
      </c>
      <c r="J887" s="31" t="s">
        <v>179</v>
      </c>
      <c r="K887" s="37">
        <f t="shared" ref="K887:K895" si="68">SUM(L887:M887)</f>
        <v>150000</v>
      </c>
      <c r="L887" s="38"/>
      <c r="M887" s="49">
        <v>150000</v>
      </c>
      <c r="N887" s="31" t="s">
        <v>183</v>
      </c>
      <c r="O887" s="16"/>
      <c r="P887" s="26"/>
      <c r="Q887" s="27"/>
      <c r="R887" s="31"/>
      <c r="S887" s="41"/>
      <c r="T887" s="16"/>
    </row>
    <row r="888" spans="1:20" ht="15.75" customHeight="1" x14ac:dyDescent="0.2">
      <c r="A888" s="27"/>
      <c r="B888" s="47" t="s">
        <v>1368</v>
      </c>
      <c r="C888" s="31" t="s">
        <v>178</v>
      </c>
      <c r="D888" s="31" t="s">
        <v>27</v>
      </c>
      <c r="E888" s="36">
        <v>45047</v>
      </c>
      <c r="F888" s="31" t="s">
        <v>28</v>
      </c>
      <c r="G888" s="36">
        <v>45047</v>
      </c>
      <c r="H888" s="36">
        <v>45047</v>
      </c>
      <c r="I888" s="31" t="s">
        <v>29</v>
      </c>
      <c r="J888" s="31" t="s">
        <v>179</v>
      </c>
      <c r="K888" s="37">
        <f t="shared" si="68"/>
        <v>160000</v>
      </c>
      <c r="L888" s="38"/>
      <c r="M888" s="49">
        <v>160000</v>
      </c>
      <c r="N888" s="31" t="s">
        <v>183</v>
      </c>
      <c r="O888" s="16"/>
      <c r="P888" s="26"/>
      <c r="Q888" s="27"/>
      <c r="R888" s="31"/>
      <c r="S888" s="41"/>
      <c r="T888" s="16"/>
    </row>
    <row r="889" spans="1:20" ht="15.75" customHeight="1" x14ac:dyDescent="0.2">
      <c r="A889" s="27"/>
      <c r="B889" s="47" t="s">
        <v>1369</v>
      </c>
      <c r="C889" s="31" t="s">
        <v>178</v>
      </c>
      <c r="D889" s="31" t="s">
        <v>33</v>
      </c>
      <c r="E889" s="36">
        <v>44837</v>
      </c>
      <c r="F889" s="36">
        <v>44837</v>
      </c>
      <c r="G889" s="36">
        <v>44928</v>
      </c>
      <c r="H889" s="36">
        <v>44928</v>
      </c>
      <c r="I889" s="31" t="s">
        <v>29</v>
      </c>
      <c r="J889" s="31" t="s">
        <v>179</v>
      </c>
      <c r="K889" s="37">
        <f t="shared" si="68"/>
        <v>600000</v>
      </c>
      <c r="L889" s="38"/>
      <c r="M889" s="33">
        <v>600000</v>
      </c>
      <c r="N889" s="31" t="s">
        <v>183</v>
      </c>
      <c r="O889" s="16"/>
      <c r="P889" s="26"/>
      <c r="Q889" s="27"/>
      <c r="R889" s="31"/>
      <c r="S889" s="41"/>
      <c r="T889" s="16"/>
    </row>
    <row r="890" spans="1:20" ht="15.75" customHeight="1" x14ac:dyDescent="0.2">
      <c r="A890" s="27"/>
      <c r="B890" s="47" t="s">
        <v>1370</v>
      </c>
      <c r="C890" s="31" t="s">
        <v>178</v>
      </c>
      <c r="D890" s="31" t="s">
        <v>33</v>
      </c>
      <c r="E890" s="36">
        <v>44930</v>
      </c>
      <c r="F890" s="48" t="s">
        <v>28</v>
      </c>
      <c r="G890" s="36">
        <v>44971</v>
      </c>
      <c r="H890" s="36">
        <v>44971</v>
      </c>
      <c r="I890" s="31" t="s">
        <v>29</v>
      </c>
      <c r="J890" s="31" t="s">
        <v>179</v>
      </c>
      <c r="K890" s="37">
        <f t="shared" si="68"/>
        <v>875000</v>
      </c>
      <c r="L890" s="33"/>
      <c r="M890" s="33">
        <v>875000</v>
      </c>
      <c r="N890" s="31" t="s">
        <v>183</v>
      </c>
      <c r="O890" s="16"/>
      <c r="P890" s="26"/>
      <c r="Q890" s="27"/>
      <c r="R890" s="27"/>
      <c r="S890" s="27"/>
      <c r="T890" s="16"/>
    </row>
    <row r="891" spans="1:20" ht="15.75" customHeight="1" x14ac:dyDescent="0.2">
      <c r="A891" s="27"/>
      <c r="B891" s="47" t="s">
        <v>1371</v>
      </c>
      <c r="C891" s="31" t="s">
        <v>178</v>
      </c>
      <c r="D891" s="31" t="s">
        <v>33</v>
      </c>
      <c r="E891" s="36">
        <v>44837</v>
      </c>
      <c r="F891" s="36">
        <v>44837</v>
      </c>
      <c r="G891" s="36">
        <v>44928</v>
      </c>
      <c r="H891" s="36">
        <v>44928</v>
      </c>
      <c r="I891" s="31" t="s">
        <v>29</v>
      </c>
      <c r="J891" s="31" t="s">
        <v>179</v>
      </c>
      <c r="K891" s="37">
        <f t="shared" si="68"/>
        <v>6250000</v>
      </c>
      <c r="L891" s="33"/>
      <c r="M891" s="33">
        <v>6250000</v>
      </c>
      <c r="N891" s="31" t="s">
        <v>188</v>
      </c>
      <c r="O891" s="16"/>
      <c r="P891" s="26"/>
      <c r="Q891" s="27"/>
      <c r="R891" s="27"/>
      <c r="S891" s="27"/>
      <c r="T891" s="16"/>
    </row>
    <row r="892" spans="1:20" ht="15.75" customHeight="1" x14ac:dyDescent="0.2">
      <c r="A892" s="27"/>
      <c r="B892" s="47" t="s">
        <v>1372</v>
      </c>
      <c r="C892" s="31" t="s">
        <v>178</v>
      </c>
      <c r="D892" s="31" t="s">
        <v>27</v>
      </c>
      <c r="E892" s="36">
        <v>45078</v>
      </c>
      <c r="F892" s="31" t="s">
        <v>28</v>
      </c>
      <c r="G892" s="36">
        <v>45078</v>
      </c>
      <c r="H892" s="36">
        <v>45078</v>
      </c>
      <c r="I892" s="31" t="s">
        <v>29</v>
      </c>
      <c r="J892" s="31" t="s">
        <v>179</v>
      </c>
      <c r="K892" s="37">
        <f t="shared" si="68"/>
        <v>100000</v>
      </c>
      <c r="L892" s="38"/>
      <c r="M892" s="33">
        <v>100000</v>
      </c>
      <c r="N892" s="31" t="s">
        <v>183</v>
      </c>
      <c r="O892" s="16"/>
      <c r="P892" s="26"/>
      <c r="Q892" s="27"/>
      <c r="R892" s="31"/>
      <c r="S892" s="41"/>
      <c r="T892" s="16"/>
    </row>
    <row r="893" spans="1:20" ht="15.75" customHeight="1" x14ac:dyDescent="0.2">
      <c r="A893" s="27"/>
      <c r="B893" s="47" t="s">
        <v>1367</v>
      </c>
      <c r="C893" s="31" t="s">
        <v>178</v>
      </c>
      <c r="D893" s="31" t="s">
        <v>27</v>
      </c>
      <c r="E893" s="36">
        <v>45162</v>
      </c>
      <c r="F893" s="31" t="s">
        <v>28</v>
      </c>
      <c r="G893" s="36">
        <v>45183</v>
      </c>
      <c r="H893" s="36">
        <v>45183</v>
      </c>
      <c r="I893" s="31" t="s">
        <v>29</v>
      </c>
      <c r="J893" s="31" t="s">
        <v>179</v>
      </c>
      <c r="K893" s="37">
        <f t="shared" si="68"/>
        <v>190000</v>
      </c>
      <c r="L893" s="38"/>
      <c r="M893" s="49">
        <v>190000</v>
      </c>
      <c r="N893" s="31" t="s">
        <v>1373</v>
      </c>
      <c r="O893" s="16"/>
      <c r="P893" s="26"/>
      <c r="Q893" s="27"/>
      <c r="R893" s="31"/>
      <c r="S893" s="41"/>
      <c r="T893" s="16"/>
    </row>
    <row r="894" spans="1:20" ht="15.75" customHeight="1" x14ac:dyDescent="0.2">
      <c r="A894" s="27"/>
      <c r="B894" s="47" t="s">
        <v>1374</v>
      </c>
      <c r="C894" s="31" t="s">
        <v>178</v>
      </c>
      <c r="D894" s="31" t="s">
        <v>27</v>
      </c>
      <c r="E894" s="36">
        <v>45162</v>
      </c>
      <c r="F894" s="31" t="s">
        <v>28</v>
      </c>
      <c r="G894" s="36">
        <v>45183</v>
      </c>
      <c r="H894" s="36">
        <v>45183</v>
      </c>
      <c r="I894" s="31" t="s">
        <v>29</v>
      </c>
      <c r="J894" s="31" t="s">
        <v>179</v>
      </c>
      <c r="K894" s="37">
        <f t="shared" si="68"/>
        <v>144000</v>
      </c>
      <c r="L894" s="38"/>
      <c r="M894" s="49">
        <v>144000</v>
      </c>
      <c r="N894" s="31" t="s">
        <v>1373</v>
      </c>
      <c r="O894" s="16"/>
      <c r="P894" s="26"/>
      <c r="Q894" s="27"/>
      <c r="R894" s="31"/>
      <c r="S894" s="41"/>
      <c r="T894" s="16"/>
    </row>
    <row r="895" spans="1:20" ht="15.75" customHeight="1" x14ac:dyDescent="0.2">
      <c r="A895" s="27"/>
      <c r="B895" s="47" t="s">
        <v>1375</v>
      </c>
      <c r="C895" s="31" t="s">
        <v>178</v>
      </c>
      <c r="D895" s="31" t="s">
        <v>27</v>
      </c>
      <c r="E895" s="36">
        <v>45162</v>
      </c>
      <c r="F895" s="31" t="s">
        <v>28</v>
      </c>
      <c r="G895" s="36">
        <v>45183</v>
      </c>
      <c r="H895" s="36">
        <v>45183</v>
      </c>
      <c r="I895" s="31" t="s">
        <v>29</v>
      </c>
      <c r="J895" s="31" t="s">
        <v>179</v>
      </c>
      <c r="K895" s="37">
        <f t="shared" si="68"/>
        <v>192000</v>
      </c>
      <c r="L895" s="38"/>
      <c r="M895" s="49">
        <v>192000</v>
      </c>
      <c r="N895" s="31" t="s">
        <v>1373</v>
      </c>
      <c r="O895" s="16"/>
      <c r="P895" s="26"/>
      <c r="Q895" s="27"/>
      <c r="R895" s="31"/>
      <c r="S895" s="41"/>
      <c r="T895" s="16"/>
    </row>
    <row r="896" spans="1:20" ht="15.75" customHeight="1" x14ac:dyDescent="0.2">
      <c r="A896" s="31"/>
      <c r="B896" s="35"/>
      <c r="C896" s="31"/>
      <c r="D896" s="31"/>
      <c r="E896" s="36"/>
      <c r="F896" s="36"/>
      <c r="G896" s="36"/>
      <c r="H896" s="36"/>
      <c r="I896" s="31"/>
      <c r="J896" s="31"/>
      <c r="K896" s="37"/>
      <c r="L896" s="38"/>
      <c r="M896" s="38"/>
      <c r="N896" s="31"/>
      <c r="O896" s="39"/>
      <c r="P896" s="40"/>
      <c r="Q896" s="31"/>
      <c r="R896" s="31"/>
      <c r="S896" s="41"/>
      <c r="T896" s="39"/>
    </row>
    <row r="897" spans="1:20" ht="15.75" customHeight="1" x14ac:dyDescent="0.2">
      <c r="A897" s="27"/>
      <c r="B897" s="44" t="s">
        <v>243</v>
      </c>
      <c r="C897" s="29"/>
      <c r="D897" s="27"/>
      <c r="E897" s="29" t="str">
        <f>IF(D897="","",IF((OR(D897=data_validation!A$1,D897=data_validation!A$2,D897=data_validation!A$5,D897=data_validation!A$6,D897=data_validation!A$15,D897=data_validation!A$17)),"Indicate Date","N/A"))</f>
        <v/>
      </c>
      <c r="F897" s="29" t="str">
        <f>IF(D897="","",IF((OR(D897=data_validation!A$1,D897=data_validation!A$2)),"Indicate Date","N/A"))</f>
        <v/>
      </c>
      <c r="G897" s="29" t="str">
        <f>IF(D897="","","Indicate Date")</f>
        <v/>
      </c>
      <c r="H897" s="29" t="str">
        <f>IF(D897="","","Indicate Date")</f>
        <v/>
      </c>
      <c r="I897" s="27"/>
      <c r="J897" s="31"/>
      <c r="K897" s="32"/>
      <c r="L897" s="33"/>
      <c r="M897" s="33"/>
      <c r="N897" s="31"/>
      <c r="O897" s="16"/>
      <c r="P897" s="26"/>
      <c r="Q897" s="27"/>
      <c r="R897" s="27"/>
      <c r="S897" s="27"/>
      <c r="T897" s="16"/>
    </row>
    <row r="898" spans="1:20" ht="15.75" customHeight="1" x14ac:dyDescent="0.2">
      <c r="A898" s="27"/>
      <c r="B898" s="35" t="s">
        <v>1376</v>
      </c>
      <c r="C898" s="31" t="s">
        <v>243</v>
      </c>
      <c r="D898" s="31" t="s">
        <v>33</v>
      </c>
      <c r="E898" s="36">
        <v>44992</v>
      </c>
      <c r="F898" s="48" t="s">
        <v>28</v>
      </c>
      <c r="G898" s="36">
        <v>45028</v>
      </c>
      <c r="H898" s="36">
        <v>45028</v>
      </c>
      <c r="I898" s="31" t="s">
        <v>29</v>
      </c>
      <c r="J898" s="31" t="s">
        <v>245</v>
      </c>
      <c r="K898" s="37">
        <f t="shared" ref="K898:K908" si="69">SUM(L898:M898)</f>
        <v>2500000</v>
      </c>
      <c r="L898" s="33"/>
      <c r="M898" s="49">
        <v>2500000</v>
      </c>
      <c r="N898" s="31" t="s">
        <v>1377</v>
      </c>
      <c r="O898" s="16"/>
      <c r="P898" s="26"/>
      <c r="Q898" s="27"/>
      <c r="R898" s="31"/>
      <c r="S898" s="41"/>
      <c r="T898" s="16"/>
    </row>
    <row r="899" spans="1:20" ht="15.75" customHeight="1" x14ac:dyDescent="0.2">
      <c r="A899" s="27"/>
      <c r="B899" s="35" t="s">
        <v>1378</v>
      </c>
      <c r="C899" s="31" t="s">
        <v>243</v>
      </c>
      <c r="D899" s="31" t="s">
        <v>33</v>
      </c>
      <c r="E899" s="36">
        <v>44882</v>
      </c>
      <c r="F899" s="36">
        <v>44882</v>
      </c>
      <c r="G899" s="36">
        <v>44927</v>
      </c>
      <c r="H899" s="36">
        <v>44927</v>
      </c>
      <c r="I899" s="31" t="s">
        <v>29</v>
      </c>
      <c r="J899" s="31" t="s">
        <v>245</v>
      </c>
      <c r="K899" s="37">
        <f t="shared" si="69"/>
        <v>1700000</v>
      </c>
      <c r="L899" s="33"/>
      <c r="M899" s="49">
        <v>1700000</v>
      </c>
      <c r="N899" s="31" t="s">
        <v>1379</v>
      </c>
      <c r="O899" s="16"/>
      <c r="P899" s="26"/>
      <c r="Q899" s="27"/>
      <c r="R899" s="31"/>
      <c r="S899" s="41"/>
      <c r="T899" s="16"/>
    </row>
    <row r="900" spans="1:20" ht="15.75" customHeight="1" x14ac:dyDescent="0.2">
      <c r="A900" s="27"/>
      <c r="B900" s="35" t="s">
        <v>1380</v>
      </c>
      <c r="C900" s="31" t="s">
        <v>243</v>
      </c>
      <c r="D900" s="31" t="s">
        <v>33</v>
      </c>
      <c r="E900" s="36">
        <v>44882</v>
      </c>
      <c r="F900" s="36">
        <v>44882</v>
      </c>
      <c r="G900" s="36">
        <v>44927</v>
      </c>
      <c r="H900" s="36">
        <v>44927</v>
      </c>
      <c r="I900" s="31" t="s">
        <v>29</v>
      </c>
      <c r="J900" s="31" t="s">
        <v>245</v>
      </c>
      <c r="K900" s="37">
        <f t="shared" si="69"/>
        <v>17500000</v>
      </c>
      <c r="L900" s="33"/>
      <c r="M900" s="49">
        <v>17500000</v>
      </c>
      <c r="N900" s="31" t="s">
        <v>1381</v>
      </c>
      <c r="O900" s="16"/>
      <c r="P900" s="26"/>
      <c r="Q900" s="27"/>
      <c r="R900" s="31"/>
      <c r="S900" s="41"/>
      <c r="T900" s="16"/>
    </row>
    <row r="901" spans="1:20" ht="15.75" customHeight="1" x14ac:dyDescent="0.2">
      <c r="A901" s="27"/>
      <c r="B901" s="35" t="s">
        <v>1382</v>
      </c>
      <c r="C901" s="31" t="s">
        <v>243</v>
      </c>
      <c r="D901" s="31" t="s">
        <v>33</v>
      </c>
      <c r="E901" s="36">
        <v>44958</v>
      </c>
      <c r="F901" s="36">
        <v>44958</v>
      </c>
      <c r="G901" s="36">
        <v>44958</v>
      </c>
      <c r="H901" s="36">
        <v>44958</v>
      </c>
      <c r="I901" s="31" t="s">
        <v>29</v>
      </c>
      <c r="J901" s="31" t="s">
        <v>245</v>
      </c>
      <c r="K901" s="37">
        <f t="shared" si="69"/>
        <v>14000000</v>
      </c>
      <c r="L901" s="33"/>
      <c r="M901" s="49">
        <v>14000000</v>
      </c>
      <c r="N901" s="31" t="s">
        <v>1383</v>
      </c>
      <c r="O901" s="16"/>
      <c r="P901" s="26"/>
      <c r="Q901" s="27"/>
      <c r="R901" s="31"/>
      <c r="S901" s="41"/>
      <c r="T901" s="16"/>
    </row>
    <row r="902" spans="1:20" ht="15.75" customHeight="1" x14ac:dyDescent="0.2">
      <c r="A902" s="27"/>
      <c r="B902" s="35" t="s">
        <v>1384</v>
      </c>
      <c r="C902" s="31" t="s">
        <v>243</v>
      </c>
      <c r="D902" s="31" t="s">
        <v>33</v>
      </c>
      <c r="E902" s="36">
        <v>44882</v>
      </c>
      <c r="F902" s="36">
        <v>44882</v>
      </c>
      <c r="G902" s="36">
        <v>44927</v>
      </c>
      <c r="H902" s="36">
        <v>44927</v>
      </c>
      <c r="I902" s="31" t="s">
        <v>29</v>
      </c>
      <c r="J902" s="31" t="s">
        <v>245</v>
      </c>
      <c r="K902" s="37">
        <f t="shared" si="69"/>
        <v>3500000</v>
      </c>
      <c r="L902" s="33"/>
      <c r="M902" s="49">
        <v>3500000</v>
      </c>
      <c r="N902" s="31" t="s">
        <v>1383</v>
      </c>
      <c r="O902" s="16"/>
      <c r="P902" s="26"/>
      <c r="Q902" s="27"/>
      <c r="R902" s="31"/>
      <c r="S902" s="41"/>
      <c r="T902" s="16"/>
    </row>
    <row r="903" spans="1:20" ht="15.75" customHeight="1" x14ac:dyDescent="0.2">
      <c r="A903" s="27"/>
      <c r="B903" s="35" t="s">
        <v>1385</v>
      </c>
      <c r="C903" s="31" t="s">
        <v>243</v>
      </c>
      <c r="D903" s="31" t="s">
        <v>33</v>
      </c>
      <c r="E903" s="36">
        <v>44882</v>
      </c>
      <c r="F903" s="36">
        <v>44882</v>
      </c>
      <c r="G903" s="36">
        <v>44927</v>
      </c>
      <c r="H903" s="36">
        <v>44927</v>
      </c>
      <c r="I903" s="31" t="s">
        <v>29</v>
      </c>
      <c r="J903" s="31" t="s">
        <v>245</v>
      </c>
      <c r="K903" s="37">
        <f t="shared" si="69"/>
        <v>1000000</v>
      </c>
      <c r="L903" s="33"/>
      <c r="M903" s="49">
        <v>1000000</v>
      </c>
      <c r="N903" s="31" t="s">
        <v>1386</v>
      </c>
      <c r="O903" s="16"/>
      <c r="P903" s="26"/>
      <c r="Q903" s="27"/>
      <c r="R903" s="31"/>
      <c r="S903" s="41"/>
      <c r="T903" s="16"/>
    </row>
    <row r="904" spans="1:20" ht="15.75" customHeight="1" x14ac:dyDescent="0.2">
      <c r="A904" s="27"/>
      <c r="B904" s="35" t="s">
        <v>1387</v>
      </c>
      <c r="C904" s="31" t="s">
        <v>243</v>
      </c>
      <c r="D904" s="31" t="s">
        <v>33</v>
      </c>
      <c r="E904" s="36">
        <v>44882</v>
      </c>
      <c r="F904" s="36">
        <v>44882</v>
      </c>
      <c r="G904" s="36">
        <v>44927</v>
      </c>
      <c r="H904" s="36">
        <v>44927</v>
      </c>
      <c r="I904" s="31" t="s">
        <v>29</v>
      </c>
      <c r="J904" s="31" t="s">
        <v>245</v>
      </c>
      <c r="K904" s="37">
        <f t="shared" si="69"/>
        <v>2600000</v>
      </c>
      <c r="L904" s="33"/>
      <c r="M904" s="49">
        <v>2600000</v>
      </c>
      <c r="N904" s="31" t="s">
        <v>1388</v>
      </c>
      <c r="O904" s="16"/>
      <c r="P904" s="26"/>
      <c r="Q904" s="27"/>
      <c r="R904" s="31"/>
      <c r="S904" s="41"/>
      <c r="T904" s="16"/>
    </row>
    <row r="905" spans="1:20" ht="15.75" customHeight="1" x14ac:dyDescent="0.2">
      <c r="A905" s="27"/>
      <c r="B905" s="35" t="s">
        <v>1389</v>
      </c>
      <c r="C905" s="31" t="s">
        <v>243</v>
      </c>
      <c r="D905" s="31" t="s">
        <v>33</v>
      </c>
      <c r="E905" s="36">
        <v>44928</v>
      </c>
      <c r="F905" s="36">
        <v>44928</v>
      </c>
      <c r="G905" s="36">
        <v>44958</v>
      </c>
      <c r="H905" s="36">
        <v>44958</v>
      </c>
      <c r="I905" s="31" t="s">
        <v>29</v>
      </c>
      <c r="J905" s="31" t="s">
        <v>245</v>
      </c>
      <c r="K905" s="37">
        <f t="shared" si="69"/>
        <v>7400000</v>
      </c>
      <c r="L905" s="33"/>
      <c r="M905" s="49">
        <v>7400000</v>
      </c>
      <c r="N905" s="31" t="s">
        <v>1390</v>
      </c>
      <c r="O905" s="16"/>
      <c r="P905" s="26"/>
      <c r="Q905" s="27"/>
      <c r="R905" s="31"/>
      <c r="S905" s="41"/>
      <c r="T905" s="16"/>
    </row>
    <row r="906" spans="1:20" ht="84.75" customHeight="1" x14ac:dyDescent="0.2">
      <c r="A906" s="27"/>
      <c r="B906" s="35" t="s">
        <v>1391</v>
      </c>
      <c r="C906" s="31" t="s">
        <v>243</v>
      </c>
      <c r="D906" s="31" t="s">
        <v>33</v>
      </c>
      <c r="E906" s="36">
        <v>44928</v>
      </c>
      <c r="F906" s="36">
        <v>44928</v>
      </c>
      <c r="G906" s="36">
        <v>44958</v>
      </c>
      <c r="H906" s="36">
        <v>44958</v>
      </c>
      <c r="I906" s="31" t="s">
        <v>29</v>
      </c>
      <c r="J906" s="31" t="s">
        <v>245</v>
      </c>
      <c r="K906" s="37">
        <f t="shared" si="69"/>
        <v>8000000</v>
      </c>
      <c r="L906" s="33"/>
      <c r="M906" s="33">
        <v>8000000</v>
      </c>
      <c r="N906" s="31" t="s">
        <v>1392</v>
      </c>
      <c r="O906" s="16"/>
      <c r="P906" s="26"/>
      <c r="Q906" s="27"/>
      <c r="R906" s="31"/>
      <c r="S906" s="41"/>
      <c r="T906" s="16"/>
    </row>
    <row r="907" spans="1:20" ht="15.75" customHeight="1" x14ac:dyDescent="0.2">
      <c r="A907" s="27"/>
      <c r="B907" s="35" t="s">
        <v>1393</v>
      </c>
      <c r="C907" s="31" t="s">
        <v>243</v>
      </c>
      <c r="D907" s="31" t="s">
        <v>33</v>
      </c>
      <c r="E907" s="36">
        <v>44928</v>
      </c>
      <c r="F907" s="36">
        <v>44928</v>
      </c>
      <c r="G907" s="36">
        <v>44958</v>
      </c>
      <c r="H907" s="36">
        <v>44958</v>
      </c>
      <c r="I907" s="31" t="s">
        <v>29</v>
      </c>
      <c r="J907" s="31" t="s">
        <v>245</v>
      </c>
      <c r="K907" s="37">
        <f t="shared" si="69"/>
        <v>1100000</v>
      </c>
      <c r="L907" s="33"/>
      <c r="M907" s="33">
        <v>1100000</v>
      </c>
      <c r="N907" s="31" t="s">
        <v>1394</v>
      </c>
      <c r="O907" s="16"/>
      <c r="P907" s="112">
        <v>44938</v>
      </c>
      <c r="Q907" s="27" t="s">
        <v>1395</v>
      </c>
      <c r="R907" s="31" t="s">
        <v>1396</v>
      </c>
      <c r="S907" s="112">
        <v>44938</v>
      </c>
      <c r="T907" s="16"/>
    </row>
    <row r="908" spans="1:20" ht="15.75" customHeight="1" x14ac:dyDescent="0.2">
      <c r="A908" s="27"/>
      <c r="B908" s="35" t="s">
        <v>1397</v>
      </c>
      <c r="C908" s="31" t="s">
        <v>243</v>
      </c>
      <c r="D908" s="31" t="s">
        <v>33</v>
      </c>
      <c r="E908" s="36">
        <v>44986</v>
      </c>
      <c r="F908" s="36">
        <v>44986</v>
      </c>
      <c r="G908" s="36">
        <v>45017</v>
      </c>
      <c r="H908" s="36">
        <v>45017</v>
      </c>
      <c r="I908" s="31" t="s">
        <v>29</v>
      </c>
      <c r="J908" s="31" t="s">
        <v>245</v>
      </c>
      <c r="K908" s="37">
        <f t="shared" si="69"/>
        <v>6300000</v>
      </c>
      <c r="L908" s="33"/>
      <c r="M908" s="33">
        <v>6300000</v>
      </c>
      <c r="N908" s="31" t="s">
        <v>1398</v>
      </c>
      <c r="O908" s="16"/>
      <c r="P908" s="112">
        <v>44938</v>
      </c>
      <c r="Q908" s="27" t="s">
        <v>1395</v>
      </c>
      <c r="R908" s="31" t="s">
        <v>1396</v>
      </c>
      <c r="S908" s="112">
        <v>44938</v>
      </c>
      <c r="T908" s="16"/>
    </row>
    <row r="909" spans="1:20" ht="15.75" customHeight="1" x14ac:dyDescent="0.2">
      <c r="A909" s="27"/>
      <c r="B909" s="35" t="s">
        <v>1399</v>
      </c>
      <c r="C909" s="31" t="s">
        <v>243</v>
      </c>
      <c r="D909" s="31" t="s">
        <v>27</v>
      </c>
      <c r="E909" s="36">
        <v>45047</v>
      </c>
      <c r="F909" s="31" t="s">
        <v>28</v>
      </c>
      <c r="G909" s="36">
        <v>45078</v>
      </c>
      <c r="H909" s="36">
        <v>45078</v>
      </c>
      <c r="I909" s="31" t="s">
        <v>29</v>
      </c>
      <c r="J909" s="31" t="s">
        <v>245</v>
      </c>
      <c r="K909" s="37" t="s">
        <v>1400</v>
      </c>
      <c r="L909" s="33"/>
      <c r="M909" s="38" t="s">
        <v>1400</v>
      </c>
      <c r="N909" s="31" t="s">
        <v>1401</v>
      </c>
      <c r="O909" s="16"/>
      <c r="P909" s="112">
        <v>44938</v>
      </c>
      <c r="Q909" s="27" t="s">
        <v>1395</v>
      </c>
      <c r="R909" s="31" t="s">
        <v>1396</v>
      </c>
      <c r="S909" s="112">
        <v>44938</v>
      </c>
      <c r="T909" s="16"/>
    </row>
    <row r="910" spans="1:20" ht="15.75" customHeight="1" x14ac:dyDescent="0.2">
      <c r="A910" s="27"/>
      <c r="B910" s="35"/>
      <c r="C910" s="31"/>
      <c r="D910" s="31"/>
      <c r="E910" s="36"/>
      <c r="F910" s="36"/>
      <c r="G910" s="36"/>
      <c r="H910" s="36"/>
      <c r="I910" s="31"/>
      <c r="J910" s="31"/>
      <c r="K910" s="37"/>
      <c r="L910" s="33"/>
      <c r="M910" s="33"/>
      <c r="N910" s="31"/>
      <c r="O910" s="16"/>
      <c r="P910" s="40"/>
      <c r="Q910" s="27"/>
      <c r="R910" s="31"/>
      <c r="S910" s="41"/>
      <c r="T910" s="16"/>
    </row>
    <row r="911" spans="1:20" ht="15.75" customHeight="1" x14ac:dyDescent="0.2">
      <c r="A911" s="27"/>
      <c r="B911" s="44" t="s">
        <v>117</v>
      </c>
      <c r="C911" s="29"/>
      <c r="D911" s="27"/>
      <c r="E911" s="29"/>
      <c r="F911" s="29"/>
      <c r="G911" s="29"/>
      <c r="H911" s="29"/>
      <c r="I911" s="30"/>
      <c r="J911" s="31"/>
      <c r="K911" s="32"/>
      <c r="L911" s="33"/>
      <c r="M911" s="33"/>
      <c r="N911" s="31"/>
      <c r="O911" s="16"/>
      <c r="P911" s="26"/>
      <c r="Q911" s="27"/>
      <c r="R911" s="27"/>
      <c r="S911" s="27"/>
      <c r="T911" s="16"/>
    </row>
    <row r="912" spans="1:20" ht="15.75" customHeight="1" x14ac:dyDescent="0.2">
      <c r="A912" s="27"/>
      <c r="B912" s="35" t="s">
        <v>1402</v>
      </c>
      <c r="C912" s="31" t="s">
        <v>117</v>
      </c>
      <c r="D912" s="31" t="s">
        <v>33</v>
      </c>
      <c r="E912" s="36">
        <v>44882</v>
      </c>
      <c r="F912" s="36">
        <v>44882</v>
      </c>
      <c r="G912" s="36">
        <v>44928</v>
      </c>
      <c r="H912" s="36">
        <v>44928</v>
      </c>
      <c r="I912" s="31" t="s">
        <v>29</v>
      </c>
      <c r="J912" s="31" t="s">
        <v>119</v>
      </c>
      <c r="K912" s="37">
        <f t="shared" ref="K912:K914" si="70">SUM(L912:M912)</f>
        <v>80000000</v>
      </c>
      <c r="L912" s="33"/>
      <c r="M912" s="33">
        <v>80000000</v>
      </c>
      <c r="N912" s="31" t="s">
        <v>1403</v>
      </c>
      <c r="O912" s="16"/>
      <c r="P912" s="26"/>
      <c r="Q912" s="27"/>
      <c r="R912" s="27"/>
      <c r="S912" s="27"/>
      <c r="T912" s="16"/>
    </row>
    <row r="913" spans="1:20" ht="15.75" customHeight="1" x14ac:dyDescent="0.2">
      <c r="A913" s="27"/>
      <c r="B913" s="35" t="s">
        <v>1404</v>
      </c>
      <c r="C913" s="31" t="s">
        <v>117</v>
      </c>
      <c r="D913" s="31" t="s">
        <v>33</v>
      </c>
      <c r="E913" s="36">
        <v>44882</v>
      </c>
      <c r="F913" s="36">
        <v>44882</v>
      </c>
      <c r="G913" s="36">
        <v>44928</v>
      </c>
      <c r="H913" s="36">
        <v>44928</v>
      </c>
      <c r="I913" s="31" t="s">
        <v>29</v>
      </c>
      <c r="J913" s="31" t="s">
        <v>119</v>
      </c>
      <c r="K913" s="37">
        <f t="shared" si="70"/>
        <v>12000000</v>
      </c>
      <c r="L913" s="33"/>
      <c r="M913" s="33">
        <v>12000000</v>
      </c>
      <c r="N913" s="31" t="s">
        <v>1403</v>
      </c>
      <c r="O913" s="16"/>
      <c r="P913" s="26"/>
      <c r="Q913" s="27"/>
      <c r="R913" s="27"/>
      <c r="S913" s="27"/>
      <c r="T913" s="16"/>
    </row>
    <row r="914" spans="1:20" ht="92.25" customHeight="1" x14ac:dyDescent="0.2">
      <c r="A914" s="27"/>
      <c r="B914" s="43" t="s">
        <v>1405</v>
      </c>
      <c r="C914" s="31" t="s">
        <v>117</v>
      </c>
      <c r="D914" s="31" t="s">
        <v>33</v>
      </c>
      <c r="E914" s="36">
        <v>44901</v>
      </c>
      <c r="F914" s="36">
        <v>44901</v>
      </c>
      <c r="G914" s="36">
        <v>44928</v>
      </c>
      <c r="H914" s="36">
        <v>44928</v>
      </c>
      <c r="I914" s="31" t="s">
        <v>29</v>
      </c>
      <c r="J914" s="31" t="s">
        <v>119</v>
      </c>
      <c r="K914" s="37">
        <f t="shared" si="70"/>
        <v>2000000</v>
      </c>
      <c r="L914" s="33"/>
      <c r="M914" s="33">
        <v>2000000</v>
      </c>
      <c r="N914" s="31" t="s">
        <v>1406</v>
      </c>
      <c r="O914" s="16"/>
      <c r="P914" s="26"/>
      <c r="Q914" s="27"/>
      <c r="R914" s="27"/>
      <c r="S914" s="27"/>
      <c r="T914" s="16"/>
    </row>
    <row r="915" spans="1:20" ht="96.75" customHeight="1" x14ac:dyDescent="0.2">
      <c r="A915" s="27"/>
      <c r="B915" s="144" t="s">
        <v>1407</v>
      </c>
      <c r="C915" s="31" t="s">
        <v>117</v>
      </c>
      <c r="D915" s="31" t="s">
        <v>33</v>
      </c>
      <c r="E915" s="119">
        <v>45021</v>
      </c>
      <c r="F915" s="119">
        <v>45021</v>
      </c>
      <c r="G915" s="119">
        <v>45055</v>
      </c>
      <c r="H915" s="119">
        <v>45055</v>
      </c>
      <c r="I915" s="118" t="s">
        <v>29</v>
      </c>
      <c r="J915" s="31" t="s">
        <v>119</v>
      </c>
      <c r="K915" s="120" t="s">
        <v>1408</v>
      </c>
      <c r="L915" s="58"/>
      <c r="M915" s="121" t="s">
        <v>1408</v>
      </c>
      <c r="N915" s="31" t="s">
        <v>1409</v>
      </c>
      <c r="O915" s="60"/>
      <c r="P915" s="61"/>
      <c r="Q915" s="62"/>
      <c r="R915" s="118"/>
      <c r="S915" s="129"/>
      <c r="T915" s="8"/>
    </row>
    <row r="916" spans="1:20" ht="15.75" customHeight="1" x14ac:dyDescent="0.2">
      <c r="A916" s="27"/>
      <c r="B916" s="144" t="s">
        <v>1410</v>
      </c>
      <c r="C916" s="31" t="s">
        <v>117</v>
      </c>
      <c r="D916" s="31" t="s">
        <v>33</v>
      </c>
      <c r="E916" s="119">
        <v>45055</v>
      </c>
      <c r="F916" s="119">
        <v>45055</v>
      </c>
      <c r="G916" s="119">
        <v>45091</v>
      </c>
      <c r="H916" s="119">
        <v>45091</v>
      </c>
      <c r="I916" s="118" t="s">
        <v>29</v>
      </c>
      <c r="J916" s="31" t="s">
        <v>119</v>
      </c>
      <c r="K916" s="145" t="s">
        <v>1411</v>
      </c>
      <c r="L916" s="58"/>
      <c r="M916" s="121" t="s">
        <v>1411</v>
      </c>
      <c r="N916" s="31" t="s">
        <v>1409</v>
      </c>
      <c r="O916" s="60"/>
      <c r="P916" s="61"/>
      <c r="Q916" s="62"/>
      <c r="R916" s="118"/>
      <c r="S916" s="129"/>
      <c r="T916" s="8"/>
    </row>
    <row r="917" spans="1:20" ht="15.75" customHeight="1" x14ac:dyDescent="0.2">
      <c r="A917" s="27"/>
      <c r="B917" s="144" t="s">
        <v>1412</v>
      </c>
      <c r="C917" s="31" t="s">
        <v>117</v>
      </c>
      <c r="D917" s="31" t="s">
        <v>33</v>
      </c>
      <c r="E917" s="119">
        <v>45055</v>
      </c>
      <c r="F917" s="119">
        <v>45055</v>
      </c>
      <c r="G917" s="119">
        <v>45098</v>
      </c>
      <c r="H917" s="119">
        <v>45098</v>
      </c>
      <c r="I917" s="118" t="s">
        <v>29</v>
      </c>
      <c r="J917" s="31" t="s">
        <v>119</v>
      </c>
      <c r="K917" s="120" t="s">
        <v>1413</v>
      </c>
      <c r="L917" s="58"/>
      <c r="M917" s="121" t="s">
        <v>1413</v>
      </c>
      <c r="N917" s="31" t="s">
        <v>1414</v>
      </c>
      <c r="O917" s="60"/>
      <c r="P917" s="61"/>
      <c r="Q917" s="62"/>
      <c r="R917" s="118"/>
      <c r="S917" s="129"/>
      <c r="T917" s="8"/>
    </row>
    <row r="918" spans="1:20" ht="111" customHeight="1" x14ac:dyDescent="0.2">
      <c r="A918" s="27"/>
      <c r="B918" s="144" t="s">
        <v>1415</v>
      </c>
      <c r="C918" s="31" t="s">
        <v>117</v>
      </c>
      <c r="D918" s="31" t="s">
        <v>33</v>
      </c>
      <c r="E918" s="119">
        <v>45108</v>
      </c>
      <c r="F918" s="119">
        <v>45108</v>
      </c>
      <c r="G918" s="119">
        <v>45139</v>
      </c>
      <c r="H918" s="119">
        <v>45139</v>
      </c>
      <c r="I918" s="118" t="s">
        <v>29</v>
      </c>
      <c r="J918" s="31" t="s">
        <v>119</v>
      </c>
      <c r="K918" s="120">
        <f>SUM(L918:M918)</f>
        <v>2800000</v>
      </c>
      <c r="L918" s="58"/>
      <c r="M918" s="121">
        <v>2800000</v>
      </c>
      <c r="N918" s="31" t="s">
        <v>1416</v>
      </c>
      <c r="O918" s="60"/>
      <c r="P918" s="61"/>
      <c r="Q918" s="62"/>
      <c r="R918" s="118"/>
      <c r="S918" s="129"/>
      <c r="T918" s="8"/>
    </row>
    <row r="919" spans="1:20" ht="15.75" customHeight="1" x14ac:dyDescent="0.2">
      <c r="A919" s="27"/>
      <c r="B919" s="44"/>
      <c r="C919" s="29"/>
      <c r="D919" s="27"/>
      <c r="E919" s="29"/>
      <c r="F919" s="29"/>
      <c r="G919" s="29"/>
      <c r="H919" s="29"/>
      <c r="I919" s="30"/>
      <c r="J919" s="31"/>
      <c r="K919" s="32"/>
      <c r="L919" s="33"/>
      <c r="M919" s="33"/>
      <c r="N919" s="31"/>
      <c r="O919" s="16"/>
      <c r="P919" s="26"/>
      <c r="Q919" s="27"/>
      <c r="R919" s="27"/>
      <c r="S919" s="27"/>
      <c r="T919" s="16"/>
    </row>
    <row r="920" spans="1:20" ht="15.75" customHeight="1" x14ac:dyDescent="0.2">
      <c r="A920" s="27"/>
      <c r="B920" s="44" t="s">
        <v>176</v>
      </c>
      <c r="C920" s="29"/>
      <c r="D920" s="27"/>
      <c r="E920" s="29" t="str">
        <f>IF(D920="","",IF((OR(D920=data_validation!A$1,D920=data_validation!A$2,D920=data_validation!A$5,D920=data_validation!A$6,D920=data_validation!A$15,D920=data_validation!A$17)),"Indicate Date","N/A"))</f>
        <v/>
      </c>
      <c r="F920" s="29" t="str">
        <f>IF(D920="","",IF((OR(D920=data_validation!A$1,D920=data_validation!A$2)),"Indicate Date","N/A"))</f>
        <v/>
      </c>
      <c r="G920" s="29" t="str">
        <f>IF(D920="","","Indicate Date")</f>
        <v/>
      </c>
      <c r="H920" s="29" t="str">
        <f>IF(D920="","","Indicate Date")</f>
        <v/>
      </c>
      <c r="I920" s="27"/>
      <c r="J920" s="31"/>
      <c r="K920" s="32"/>
      <c r="L920" s="33"/>
      <c r="M920" s="33"/>
      <c r="N920" s="31"/>
      <c r="O920" s="16"/>
      <c r="P920" s="26"/>
      <c r="Q920" s="27"/>
      <c r="R920" s="27"/>
      <c r="S920" s="27"/>
      <c r="T920" s="16"/>
    </row>
    <row r="921" spans="1:20" ht="15.75" customHeight="1" x14ac:dyDescent="0.2">
      <c r="A921" s="27"/>
      <c r="B921" s="35" t="s">
        <v>1417</v>
      </c>
      <c r="C921" s="31" t="s">
        <v>178</v>
      </c>
      <c r="D921" s="31" t="s">
        <v>33</v>
      </c>
      <c r="E921" s="36">
        <v>44959</v>
      </c>
      <c r="F921" s="36">
        <v>44959</v>
      </c>
      <c r="G921" s="36">
        <v>44994</v>
      </c>
      <c r="H921" s="36">
        <v>44994</v>
      </c>
      <c r="I921" s="31" t="s">
        <v>29</v>
      </c>
      <c r="J921" s="31" t="s">
        <v>179</v>
      </c>
      <c r="K921" s="37">
        <f>SUM(L921:M921)</f>
        <v>4500000</v>
      </c>
      <c r="L921" s="33"/>
      <c r="M921" s="33">
        <v>4500000</v>
      </c>
      <c r="N921" s="31" t="s">
        <v>1418</v>
      </c>
      <c r="O921" s="16"/>
      <c r="P921" s="26"/>
      <c r="Q921" s="27"/>
      <c r="R921" s="31"/>
      <c r="S921" s="41"/>
      <c r="T921" s="16"/>
    </row>
    <row r="922" spans="1:20" ht="15.75" customHeight="1" x14ac:dyDescent="0.2">
      <c r="A922" s="27"/>
      <c r="B922" s="44"/>
      <c r="C922" s="29"/>
      <c r="D922" s="27"/>
      <c r="E922" s="29"/>
      <c r="F922" s="29"/>
      <c r="G922" s="29"/>
      <c r="H922" s="29"/>
      <c r="I922" s="30"/>
      <c r="J922" s="31"/>
      <c r="K922" s="32"/>
      <c r="L922" s="33"/>
      <c r="M922" s="33"/>
      <c r="N922" s="31"/>
      <c r="O922" s="16"/>
      <c r="P922" s="26"/>
      <c r="Q922" s="27"/>
      <c r="R922" s="27"/>
      <c r="S922" s="27"/>
      <c r="T922" s="16"/>
    </row>
    <row r="923" spans="1:20" ht="15.75" customHeight="1" x14ac:dyDescent="0.2">
      <c r="A923" s="27"/>
      <c r="B923" s="44" t="s">
        <v>274</v>
      </c>
      <c r="C923" s="29"/>
      <c r="D923" s="27"/>
      <c r="E923" s="29" t="str">
        <f>IF(D923="","",IF((OR(D923=data_validation!A$1,D923=data_validation!A$2,D923=data_validation!A$5,D923=data_validation!A$6,D923=data_validation!A$15,D923=data_validation!A$17)),"Indicate Date","N/A"))</f>
        <v/>
      </c>
      <c r="F923" s="29" t="str">
        <f>IF(D923="","",IF((OR(D923=data_validation!A$1,D923=data_validation!A$2)),"Indicate Date","N/A"))</f>
        <v/>
      </c>
      <c r="G923" s="29" t="str">
        <f>IF(D923="","","Indicate Date")</f>
        <v/>
      </c>
      <c r="H923" s="29" t="str">
        <f>IF(D923="","","Indicate Date")</f>
        <v/>
      </c>
      <c r="I923" s="30"/>
      <c r="J923" s="31"/>
      <c r="K923" s="32"/>
      <c r="L923" s="33"/>
      <c r="M923" s="33"/>
      <c r="N923" s="31"/>
      <c r="O923" s="16"/>
      <c r="P923" s="26"/>
      <c r="Q923" s="27"/>
      <c r="R923" s="27"/>
      <c r="S923" s="27"/>
      <c r="T923" s="16"/>
    </row>
    <row r="924" spans="1:20" ht="34.5" customHeight="1" x14ac:dyDescent="0.2">
      <c r="A924" s="27"/>
      <c r="B924" s="47" t="s">
        <v>1419</v>
      </c>
      <c r="C924" s="31" t="s">
        <v>274</v>
      </c>
      <c r="D924" s="31" t="s">
        <v>33</v>
      </c>
      <c r="E924" s="36">
        <v>44928</v>
      </c>
      <c r="F924" s="36">
        <v>44928</v>
      </c>
      <c r="G924" s="36">
        <v>44973</v>
      </c>
      <c r="H924" s="36">
        <v>44973</v>
      </c>
      <c r="I924" s="31" t="s">
        <v>29</v>
      </c>
      <c r="J924" s="31" t="s">
        <v>226</v>
      </c>
      <c r="K924" s="37">
        <f t="shared" ref="K924:K932" si="71">SUM(L924:M924)</f>
        <v>3200000</v>
      </c>
      <c r="L924" s="33"/>
      <c r="M924" s="33">
        <v>3200000</v>
      </c>
      <c r="N924" s="42" t="s">
        <v>276</v>
      </c>
      <c r="O924" s="16"/>
      <c r="P924" s="26" t="s">
        <v>277</v>
      </c>
      <c r="Q924" s="27" t="s">
        <v>1420</v>
      </c>
      <c r="R924" s="31" t="s">
        <v>279</v>
      </c>
      <c r="S924" s="27" t="s">
        <v>277</v>
      </c>
      <c r="T924" s="16"/>
    </row>
    <row r="925" spans="1:20" ht="38.25" customHeight="1" x14ac:dyDescent="0.2">
      <c r="A925" s="27"/>
      <c r="B925" s="47" t="s">
        <v>1421</v>
      </c>
      <c r="C925" s="31" t="s">
        <v>274</v>
      </c>
      <c r="D925" s="31" t="s">
        <v>33</v>
      </c>
      <c r="E925" s="36">
        <v>44896</v>
      </c>
      <c r="F925" s="36">
        <v>44928</v>
      </c>
      <c r="G925" s="36">
        <v>44928</v>
      </c>
      <c r="H925" s="36">
        <v>44928</v>
      </c>
      <c r="I925" s="31" t="s">
        <v>29</v>
      </c>
      <c r="J925" s="31" t="s">
        <v>226</v>
      </c>
      <c r="K925" s="37">
        <f t="shared" si="71"/>
        <v>498000</v>
      </c>
      <c r="L925" s="33">
        <v>498000</v>
      </c>
      <c r="M925" s="33"/>
      <c r="N925" s="42" t="s">
        <v>276</v>
      </c>
      <c r="O925" s="16"/>
      <c r="P925" s="26" t="s">
        <v>277</v>
      </c>
      <c r="Q925" s="27" t="s">
        <v>1420</v>
      </c>
      <c r="R925" s="31" t="s">
        <v>279</v>
      </c>
      <c r="S925" s="27" t="s">
        <v>277</v>
      </c>
      <c r="T925" s="16"/>
    </row>
    <row r="926" spans="1:20" ht="42" customHeight="1" x14ac:dyDescent="0.2">
      <c r="A926" s="27"/>
      <c r="B926" s="47" t="s">
        <v>1422</v>
      </c>
      <c r="C926" s="31" t="s">
        <v>274</v>
      </c>
      <c r="D926" s="31" t="s">
        <v>33</v>
      </c>
      <c r="E926" s="36">
        <v>44896</v>
      </c>
      <c r="F926" s="36">
        <v>44928</v>
      </c>
      <c r="G926" s="36">
        <v>44928</v>
      </c>
      <c r="H926" s="36">
        <v>44928</v>
      </c>
      <c r="I926" s="31" t="s">
        <v>29</v>
      </c>
      <c r="J926" s="31" t="s">
        <v>226</v>
      </c>
      <c r="K926" s="37">
        <f t="shared" si="71"/>
        <v>1000000</v>
      </c>
      <c r="L926" s="33"/>
      <c r="M926" s="33">
        <v>1000000</v>
      </c>
      <c r="N926" s="42" t="s">
        <v>276</v>
      </c>
      <c r="O926" s="16"/>
      <c r="P926" s="26" t="s">
        <v>277</v>
      </c>
      <c r="Q926" s="27" t="s">
        <v>1423</v>
      </c>
      <c r="R926" s="31" t="s">
        <v>279</v>
      </c>
      <c r="S926" s="27" t="s">
        <v>277</v>
      </c>
      <c r="T926" s="16"/>
    </row>
    <row r="927" spans="1:20" ht="15.75" customHeight="1" x14ac:dyDescent="0.2">
      <c r="A927" s="27"/>
      <c r="B927" s="47" t="s">
        <v>1424</v>
      </c>
      <c r="C927" s="31" t="s">
        <v>274</v>
      </c>
      <c r="D927" s="31" t="s">
        <v>27</v>
      </c>
      <c r="E927" s="36">
        <v>44928</v>
      </c>
      <c r="F927" s="31" t="s">
        <v>28</v>
      </c>
      <c r="G927" s="36">
        <v>44978</v>
      </c>
      <c r="H927" s="36">
        <v>44978</v>
      </c>
      <c r="I927" s="31" t="s">
        <v>29</v>
      </c>
      <c r="J927" s="31" t="s">
        <v>226</v>
      </c>
      <c r="K927" s="37">
        <f t="shared" si="71"/>
        <v>180000</v>
      </c>
      <c r="L927" s="33"/>
      <c r="M927" s="33">
        <v>180000</v>
      </c>
      <c r="N927" s="42" t="s">
        <v>1425</v>
      </c>
      <c r="O927" s="16"/>
      <c r="P927" s="26" t="s">
        <v>277</v>
      </c>
      <c r="Q927" s="27" t="s">
        <v>1423</v>
      </c>
      <c r="R927" s="31" t="s">
        <v>279</v>
      </c>
      <c r="S927" s="27" t="s">
        <v>277</v>
      </c>
      <c r="T927" s="16"/>
    </row>
    <row r="928" spans="1:20" ht="15.75" customHeight="1" x14ac:dyDescent="0.2">
      <c r="A928" s="27"/>
      <c r="B928" s="47" t="s">
        <v>1426</v>
      </c>
      <c r="C928" s="31" t="s">
        <v>274</v>
      </c>
      <c r="D928" s="31" t="s">
        <v>27</v>
      </c>
      <c r="E928" s="36">
        <v>45036</v>
      </c>
      <c r="F928" s="31" t="s">
        <v>28</v>
      </c>
      <c r="G928" s="36">
        <v>45055</v>
      </c>
      <c r="H928" s="36">
        <v>45055</v>
      </c>
      <c r="I928" s="31" t="s">
        <v>29</v>
      </c>
      <c r="J928" s="31" t="s">
        <v>226</v>
      </c>
      <c r="K928" s="37">
        <f t="shared" si="71"/>
        <v>76000</v>
      </c>
      <c r="L928" s="33">
        <v>76000</v>
      </c>
      <c r="M928" s="33"/>
      <c r="N928" s="42" t="s">
        <v>1427</v>
      </c>
      <c r="O928" s="16"/>
      <c r="P928" s="26" t="s">
        <v>277</v>
      </c>
      <c r="Q928" s="27" t="s">
        <v>1423</v>
      </c>
      <c r="R928" s="31" t="s">
        <v>279</v>
      </c>
      <c r="S928" s="27" t="s">
        <v>277</v>
      </c>
      <c r="T928" s="16"/>
    </row>
    <row r="929" spans="1:20" ht="15.75" customHeight="1" x14ac:dyDescent="0.2">
      <c r="A929" s="27"/>
      <c r="B929" s="47" t="s">
        <v>1428</v>
      </c>
      <c r="C929" s="31" t="s">
        <v>274</v>
      </c>
      <c r="D929" s="31" t="s">
        <v>27</v>
      </c>
      <c r="E929" s="36">
        <v>44978</v>
      </c>
      <c r="F929" s="31" t="s">
        <v>28</v>
      </c>
      <c r="G929" s="36">
        <v>44993</v>
      </c>
      <c r="H929" s="36">
        <v>44993</v>
      </c>
      <c r="I929" s="31" t="s">
        <v>29</v>
      </c>
      <c r="J929" s="31" t="s">
        <v>226</v>
      </c>
      <c r="K929" s="37">
        <f t="shared" si="71"/>
        <v>180000</v>
      </c>
      <c r="L929" s="33"/>
      <c r="M929" s="33">
        <v>180000</v>
      </c>
      <c r="N929" s="42" t="s">
        <v>1425</v>
      </c>
      <c r="O929" s="16"/>
      <c r="P929" s="26" t="s">
        <v>277</v>
      </c>
      <c r="Q929" s="27" t="s">
        <v>1423</v>
      </c>
      <c r="R929" s="31" t="s">
        <v>279</v>
      </c>
      <c r="S929" s="27" t="s">
        <v>277</v>
      </c>
      <c r="T929" s="16"/>
    </row>
    <row r="930" spans="1:20" ht="15.75" customHeight="1" x14ac:dyDescent="0.2">
      <c r="A930" s="27"/>
      <c r="B930" s="47" t="s">
        <v>1429</v>
      </c>
      <c r="C930" s="31" t="s">
        <v>274</v>
      </c>
      <c r="D930" s="31" t="s">
        <v>27</v>
      </c>
      <c r="E930" s="36">
        <v>44978</v>
      </c>
      <c r="F930" s="31" t="s">
        <v>28</v>
      </c>
      <c r="G930" s="36">
        <v>44993</v>
      </c>
      <c r="H930" s="36">
        <v>44993</v>
      </c>
      <c r="I930" s="31" t="s">
        <v>29</v>
      </c>
      <c r="J930" s="31" t="s">
        <v>226</v>
      </c>
      <c r="K930" s="37">
        <f t="shared" si="71"/>
        <v>360000</v>
      </c>
      <c r="L930" s="33">
        <v>360000</v>
      </c>
      <c r="M930" s="33"/>
      <c r="N930" s="42" t="s">
        <v>1430</v>
      </c>
      <c r="O930" s="16"/>
      <c r="P930" s="26" t="s">
        <v>277</v>
      </c>
      <c r="Q930" s="27" t="s">
        <v>1423</v>
      </c>
      <c r="R930" s="31" t="s">
        <v>279</v>
      </c>
      <c r="S930" s="27" t="s">
        <v>277</v>
      </c>
      <c r="T930" s="16"/>
    </row>
    <row r="931" spans="1:20" ht="15.75" customHeight="1" x14ac:dyDescent="0.2">
      <c r="A931" s="27"/>
      <c r="B931" s="47" t="s">
        <v>1185</v>
      </c>
      <c r="C931" s="31" t="s">
        <v>274</v>
      </c>
      <c r="D931" s="31" t="s">
        <v>27</v>
      </c>
      <c r="E931" s="36">
        <v>45047</v>
      </c>
      <c r="F931" s="31" t="s">
        <v>28</v>
      </c>
      <c r="G931" s="36">
        <v>45099</v>
      </c>
      <c r="H931" s="36">
        <v>45099</v>
      </c>
      <c r="I931" s="31" t="s">
        <v>29</v>
      </c>
      <c r="J931" s="31" t="s">
        <v>226</v>
      </c>
      <c r="K931" s="37">
        <f t="shared" si="71"/>
        <v>94000</v>
      </c>
      <c r="L931" s="33">
        <v>94000</v>
      </c>
      <c r="M931" s="33"/>
      <c r="N931" s="42" t="s">
        <v>1431</v>
      </c>
      <c r="O931" s="16"/>
      <c r="P931" s="26" t="s">
        <v>277</v>
      </c>
      <c r="Q931" s="27" t="s">
        <v>1423</v>
      </c>
      <c r="R931" s="31" t="s">
        <v>279</v>
      </c>
      <c r="S931" s="27" t="s">
        <v>277</v>
      </c>
      <c r="T931" s="16"/>
    </row>
    <row r="932" spans="1:20" ht="15.75" customHeight="1" x14ac:dyDescent="0.2">
      <c r="A932" s="27"/>
      <c r="B932" s="47" t="s">
        <v>1432</v>
      </c>
      <c r="C932" s="31" t="s">
        <v>274</v>
      </c>
      <c r="D932" s="31" t="s">
        <v>27</v>
      </c>
      <c r="E932" s="36">
        <v>45108</v>
      </c>
      <c r="F932" s="31" t="s">
        <v>28</v>
      </c>
      <c r="G932" s="36">
        <v>45139</v>
      </c>
      <c r="H932" s="36">
        <v>45139</v>
      </c>
      <c r="I932" s="31" t="s">
        <v>29</v>
      </c>
      <c r="J932" s="31" t="s">
        <v>226</v>
      </c>
      <c r="K932" s="37">
        <f t="shared" si="71"/>
        <v>999880</v>
      </c>
      <c r="L932" s="33">
        <v>999880</v>
      </c>
      <c r="M932" s="33"/>
      <c r="N932" s="42" t="s">
        <v>1433</v>
      </c>
      <c r="O932" s="16"/>
      <c r="P932" s="26" t="s">
        <v>277</v>
      </c>
      <c r="Q932" s="27" t="s">
        <v>1423</v>
      </c>
      <c r="R932" s="31" t="s">
        <v>279</v>
      </c>
      <c r="S932" s="27" t="s">
        <v>277</v>
      </c>
      <c r="T932" s="16"/>
    </row>
    <row r="933" spans="1:20" ht="15.75" customHeight="1" x14ac:dyDescent="0.2">
      <c r="A933" s="27"/>
      <c r="B933" s="44"/>
      <c r="C933" s="29"/>
      <c r="D933" s="27"/>
      <c r="E933" s="29"/>
      <c r="F933" s="29"/>
      <c r="G933" s="29"/>
      <c r="H933" s="29"/>
      <c r="I933" s="27"/>
      <c r="J933" s="31"/>
      <c r="K933" s="32"/>
      <c r="L933" s="33"/>
      <c r="M933" s="33"/>
      <c r="N933" s="31"/>
      <c r="O933" s="16"/>
      <c r="P933" s="26"/>
      <c r="Q933" s="27"/>
      <c r="R933" s="27"/>
      <c r="S933" s="27"/>
      <c r="T933" s="16"/>
    </row>
    <row r="934" spans="1:20" ht="15.75" customHeight="1" x14ac:dyDescent="0.2">
      <c r="A934" s="27"/>
      <c r="B934" s="34" t="s">
        <v>24</v>
      </c>
      <c r="C934" s="29"/>
      <c r="D934" s="27"/>
      <c r="E934" s="29" t="str">
        <f>IF(D934="","",IF((OR(D934=data_validation!A$1,D934=data_validation!A$2,D934=data_validation!A$5,D934=data_validation!A$6,D934=data_validation!A$15,D934=data_validation!A$17)),"Indicate Date","N/A"))</f>
        <v/>
      </c>
      <c r="F934" s="29"/>
      <c r="G934" s="29" t="str">
        <f>IF(D934="","","Indicate Date")</f>
        <v/>
      </c>
      <c r="H934" s="29" t="str">
        <f>IF(D934="","","Indicate Date")</f>
        <v/>
      </c>
      <c r="I934" s="30"/>
      <c r="J934" s="31"/>
      <c r="K934" s="32"/>
      <c r="L934" s="33"/>
      <c r="M934" s="33"/>
      <c r="N934" s="31"/>
      <c r="O934" s="16"/>
      <c r="P934" s="26"/>
      <c r="Q934" s="27"/>
      <c r="R934" s="27"/>
      <c r="S934" s="27"/>
      <c r="T934" s="16"/>
    </row>
    <row r="935" spans="1:20" ht="15.75" customHeight="1" x14ac:dyDescent="0.2">
      <c r="A935" s="27"/>
      <c r="B935" s="47" t="s">
        <v>1434</v>
      </c>
      <c r="C935" s="31" t="s">
        <v>26</v>
      </c>
      <c r="D935" s="31" t="s">
        <v>33</v>
      </c>
      <c r="E935" s="36">
        <v>44875</v>
      </c>
      <c r="F935" s="36">
        <v>44875</v>
      </c>
      <c r="G935" s="36">
        <v>44928</v>
      </c>
      <c r="H935" s="36">
        <v>44928</v>
      </c>
      <c r="I935" s="31" t="s">
        <v>29</v>
      </c>
      <c r="J935" s="31" t="s">
        <v>30</v>
      </c>
      <c r="K935" s="37">
        <f t="shared" ref="K935:K939" si="72">SUM(L935:M935)</f>
        <v>6000000</v>
      </c>
      <c r="L935" s="33"/>
      <c r="M935" s="49">
        <v>6000000</v>
      </c>
      <c r="N935" s="42" t="s">
        <v>1435</v>
      </c>
      <c r="O935" s="16"/>
      <c r="P935" s="26"/>
      <c r="Q935" s="27"/>
      <c r="R935" s="31"/>
      <c r="S935" s="41"/>
      <c r="T935" s="16"/>
    </row>
    <row r="936" spans="1:20" ht="15.75" customHeight="1" x14ac:dyDescent="0.2">
      <c r="A936" s="31"/>
      <c r="B936" s="47" t="s">
        <v>1436</v>
      </c>
      <c r="C936" s="31" t="s">
        <v>26</v>
      </c>
      <c r="D936" s="31" t="s">
        <v>33</v>
      </c>
      <c r="E936" s="36">
        <v>44875</v>
      </c>
      <c r="F936" s="36">
        <v>44875</v>
      </c>
      <c r="G936" s="36">
        <v>44928</v>
      </c>
      <c r="H936" s="36">
        <v>44928</v>
      </c>
      <c r="I936" s="31" t="s">
        <v>29</v>
      </c>
      <c r="J936" s="31" t="s">
        <v>30</v>
      </c>
      <c r="K936" s="37">
        <f t="shared" si="72"/>
        <v>7236000</v>
      </c>
      <c r="L936" s="38"/>
      <c r="M936" s="49">
        <v>7236000</v>
      </c>
      <c r="N936" s="42" t="s">
        <v>1437</v>
      </c>
      <c r="O936" s="39"/>
      <c r="P936" s="40"/>
      <c r="Q936" s="31"/>
      <c r="R936" s="31"/>
      <c r="S936" s="41"/>
      <c r="T936" s="16"/>
    </row>
    <row r="937" spans="1:20" ht="69.75" customHeight="1" x14ac:dyDescent="0.2">
      <c r="A937" s="31"/>
      <c r="B937" s="47" t="s">
        <v>1438</v>
      </c>
      <c r="C937" s="31" t="s">
        <v>26</v>
      </c>
      <c r="D937" s="31" t="s">
        <v>33</v>
      </c>
      <c r="E937" s="36">
        <v>44837</v>
      </c>
      <c r="F937" s="36">
        <v>44837</v>
      </c>
      <c r="G937" s="36">
        <v>44928</v>
      </c>
      <c r="H937" s="36">
        <v>44928</v>
      </c>
      <c r="I937" s="31" t="s">
        <v>29</v>
      </c>
      <c r="J937" s="31" t="s">
        <v>30</v>
      </c>
      <c r="K937" s="37">
        <f t="shared" si="72"/>
        <v>3240000</v>
      </c>
      <c r="L937" s="38"/>
      <c r="M937" s="49">
        <v>3240000</v>
      </c>
      <c r="N937" s="42" t="s">
        <v>1439</v>
      </c>
      <c r="O937" s="39"/>
      <c r="P937" s="40"/>
      <c r="Q937" s="31"/>
      <c r="R937" s="31"/>
      <c r="S937" s="41"/>
      <c r="T937" s="16"/>
    </row>
    <row r="938" spans="1:20" ht="15.75" customHeight="1" x14ac:dyDescent="0.2">
      <c r="A938" s="31"/>
      <c r="B938" s="146" t="s">
        <v>1440</v>
      </c>
      <c r="C938" s="31" t="s">
        <v>26</v>
      </c>
      <c r="D938" s="31" t="s">
        <v>33</v>
      </c>
      <c r="E938" s="36">
        <v>44875</v>
      </c>
      <c r="F938" s="36">
        <v>44875</v>
      </c>
      <c r="G938" s="36">
        <v>44928</v>
      </c>
      <c r="H938" s="36">
        <v>44928</v>
      </c>
      <c r="I938" s="31" t="s">
        <v>29</v>
      </c>
      <c r="J938" s="31" t="s">
        <v>30</v>
      </c>
      <c r="K938" s="37">
        <f t="shared" si="72"/>
        <v>7500000</v>
      </c>
      <c r="L938" s="38"/>
      <c r="M938" s="49">
        <v>7500000</v>
      </c>
      <c r="N938" s="42" t="s">
        <v>1437</v>
      </c>
      <c r="O938" s="39"/>
      <c r="P938" s="40"/>
      <c r="Q938" s="31"/>
      <c r="R938" s="31"/>
      <c r="S938" s="41"/>
      <c r="T938" s="16"/>
    </row>
    <row r="939" spans="1:20" ht="15.75" customHeight="1" x14ac:dyDescent="0.2">
      <c r="A939" s="31"/>
      <c r="B939" s="47" t="s">
        <v>1441</v>
      </c>
      <c r="C939" s="31" t="s">
        <v>66</v>
      </c>
      <c r="D939" s="31" t="s">
        <v>33</v>
      </c>
      <c r="E939" s="36">
        <v>44910</v>
      </c>
      <c r="F939" s="36">
        <v>44910</v>
      </c>
      <c r="G939" s="36">
        <v>44928</v>
      </c>
      <c r="H939" s="36">
        <v>44928</v>
      </c>
      <c r="I939" s="31" t="s">
        <v>29</v>
      </c>
      <c r="J939" s="31" t="s">
        <v>107</v>
      </c>
      <c r="K939" s="37">
        <f t="shared" si="72"/>
        <v>1000000</v>
      </c>
      <c r="L939" s="38"/>
      <c r="M939" s="49">
        <v>1000000</v>
      </c>
      <c r="N939" s="42" t="s">
        <v>67</v>
      </c>
      <c r="O939" s="39"/>
      <c r="P939" s="40"/>
      <c r="Q939" s="31"/>
      <c r="R939" s="31"/>
      <c r="S939" s="41"/>
      <c r="T939" s="16"/>
    </row>
    <row r="940" spans="1:20" ht="15.75" customHeight="1" x14ac:dyDescent="0.2">
      <c r="A940" s="31"/>
      <c r="B940" s="47" t="s">
        <v>1442</v>
      </c>
      <c r="C940" s="31" t="s">
        <v>26</v>
      </c>
      <c r="D940" s="31" t="s">
        <v>33</v>
      </c>
      <c r="E940" s="36">
        <v>44837</v>
      </c>
      <c r="F940" s="36">
        <v>44837</v>
      </c>
      <c r="G940" s="36">
        <v>44928</v>
      </c>
      <c r="H940" s="36">
        <v>44928</v>
      </c>
      <c r="I940" s="31" t="s">
        <v>29</v>
      </c>
      <c r="J940" s="31" t="s">
        <v>30</v>
      </c>
      <c r="K940" s="37">
        <f t="shared" ref="K940:K942" si="73">L940+M940</f>
        <v>5522000</v>
      </c>
      <c r="L940" s="38"/>
      <c r="M940" s="38">
        <v>5522000</v>
      </c>
      <c r="N940" s="42" t="s">
        <v>1443</v>
      </c>
      <c r="O940" s="39"/>
      <c r="P940" s="40"/>
      <c r="Q940" s="31"/>
      <c r="R940" s="31"/>
      <c r="S940" s="41"/>
      <c r="T940" s="39"/>
    </row>
    <row r="941" spans="1:20" ht="15.75" customHeight="1" x14ac:dyDescent="0.2">
      <c r="A941" s="31"/>
      <c r="B941" s="47" t="s">
        <v>1444</v>
      </c>
      <c r="C941" s="31" t="s">
        <v>26</v>
      </c>
      <c r="D941" s="31" t="s">
        <v>33</v>
      </c>
      <c r="E941" s="36">
        <v>44837</v>
      </c>
      <c r="F941" s="36">
        <v>44837</v>
      </c>
      <c r="G941" s="36">
        <v>44928</v>
      </c>
      <c r="H941" s="36">
        <v>44928</v>
      </c>
      <c r="I941" s="31" t="s">
        <v>29</v>
      </c>
      <c r="J941" s="31" t="s">
        <v>30</v>
      </c>
      <c r="K941" s="37">
        <f t="shared" si="73"/>
        <v>6306000</v>
      </c>
      <c r="L941" s="38"/>
      <c r="M941" s="38">
        <v>6306000</v>
      </c>
      <c r="N941" s="42" t="s">
        <v>1437</v>
      </c>
      <c r="O941" s="39"/>
      <c r="P941" s="40"/>
      <c r="Q941" s="31"/>
      <c r="R941" s="31"/>
      <c r="S941" s="41"/>
      <c r="T941" s="39"/>
    </row>
    <row r="942" spans="1:20" ht="15.75" customHeight="1" x14ac:dyDescent="0.2">
      <c r="A942" s="31"/>
      <c r="B942" s="47" t="s">
        <v>1445</v>
      </c>
      <c r="C942" s="31" t="s">
        <v>26</v>
      </c>
      <c r="D942" s="31" t="s">
        <v>27</v>
      </c>
      <c r="E942" s="36">
        <v>44993</v>
      </c>
      <c r="F942" s="48" t="s">
        <v>28</v>
      </c>
      <c r="G942" s="36">
        <v>45020</v>
      </c>
      <c r="H942" s="36">
        <v>45020</v>
      </c>
      <c r="I942" s="31" t="s">
        <v>29</v>
      </c>
      <c r="J942" s="31" t="s">
        <v>30</v>
      </c>
      <c r="K942" s="37">
        <f t="shared" si="73"/>
        <v>320660</v>
      </c>
      <c r="L942" s="16"/>
      <c r="M942" s="38">
        <v>320660</v>
      </c>
      <c r="N942" s="42" t="s">
        <v>1437</v>
      </c>
      <c r="O942" s="39"/>
      <c r="P942" s="40"/>
      <c r="Q942" s="31"/>
      <c r="R942" s="31"/>
      <c r="S942" s="41"/>
      <c r="T942" s="39"/>
    </row>
    <row r="943" spans="1:20" ht="15.75" customHeight="1" x14ac:dyDescent="0.2">
      <c r="A943" s="31"/>
      <c r="B943" s="47" t="s">
        <v>1446</v>
      </c>
      <c r="C943" s="31" t="s">
        <v>26</v>
      </c>
      <c r="D943" s="31" t="s">
        <v>174</v>
      </c>
      <c r="E943" s="31" t="s">
        <v>28</v>
      </c>
      <c r="F943" s="31" t="s">
        <v>28</v>
      </c>
      <c r="G943" s="36">
        <v>45047</v>
      </c>
      <c r="H943" s="36">
        <v>45047</v>
      </c>
      <c r="I943" s="31" t="s">
        <v>29</v>
      </c>
      <c r="J943" s="31" t="s">
        <v>30</v>
      </c>
      <c r="K943" s="37" t="s">
        <v>1447</v>
      </c>
      <c r="L943" s="38"/>
      <c r="M943" s="38" t="s">
        <v>1448</v>
      </c>
      <c r="N943" s="42" t="s">
        <v>1437</v>
      </c>
      <c r="O943" s="39"/>
      <c r="P943" s="40"/>
      <c r="Q943" s="31"/>
      <c r="R943" s="31"/>
      <c r="S943" s="41"/>
      <c r="T943" s="39"/>
    </row>
    <row r="944" spans="1:20" ht="15.75" customHeight="1" x14ac:dyDescent="0.2">
      <c r="A944" s="31"/>
      <c r="B944" s="47" t="s">
        <v>1449</v>
      </c>
      <c r="C944" s="31" t="s">
        <v>26</v>
      </c>
      <c r="D944" s="31" t="s">
        <v>27</v>
      </c>
      <c r="E944" s="45">
        <v>45017</v>
      </c>
      <c r="F944" s="31" t="s">
        <v>28</v>
      </c>
      <c r="G944" s="36">
        <v>45047</v>
      </c>
      <c r="H944" s="36">
        <v>45047</v>
      </c>
      <c r="I944" s="31" t="s">
        <v>29</v>
      </c>
      <c r="J944" s="31" t="s">
        <v>30</v>
      </c>
      <c r="K944" s="37" t="s">
        <v>1450</v>
      </c>
      <c r="L944" s="38" t="s">
        <v>1450</v>
      </c>
      <c r="M944" s="38"/>
      <c r="N944" s="42" t="s">
        <v>1437</v>
      </c>
      <c r="O944" s="39"/>
      <c r="P944" s="40"/>
      <c r="Q944" s="31"/>
      <c r="R944" s="31"/>
      <c r="S944" s="41"/>
      <c r="T944" s="39"/>
    </row>
    <row r="945" spans="1:20" ht="15.75" customHeight="1" x14ac:dyDescent="0.2">
      <c r="A945" s="31"/>
      <c r="B945" s="47" t="s">
        <v>1451</v>
      </c>
      <c r="C945" s="31" t="s">
        <v>26</v>
      </c>
      <c r="D945" s="31" t="s">
        <v>27</v>
      </c>
      <c r="E945" s="36">
        <v>45047</v>
      </c>
      <c r="F945" s="31" t="s">
        <v>28</v>
      </c>
      <c r="G945" s="36">
        <v>45078</v>
      </c>
      <c r="H945" s="36">
        <v>45078</v>
      </c>
      <c r="I945" s="31" t="s">
        <v>29</v>
      </c>
      <c r="J945" s="31" t="s">
        <v>30</v>
      </c>
      <c r="K945" s="37" t="s">
        <v>1452</v>
      </c>
      <c r="L945" s="38"/>
      <c r="M945" s="38" t="s">
        <v>1452</v>
      </c>
      <c r="N945" s="42" t="s">
        <v>1453</v>
      </c>
      <c r="O945" s="39"/>
      <c r="P945" s="40"/>
      <c r="Q945" s="31"/>
      <c r="R945" s="31"/>
      <c r="S945" s="41"/>
      <c r="T945" s="39"/>
    </row>
    <row r="946" spans="1:20" ht="15.75" customHeight="1" x14ac:dyDescent="0.2">
      <c r="A946" s="27"/>
      <c r="B946" s="44"/>
      <c r="C946" s="29"/>
      <c r="D946" s="27"/>
      <c r="E946" s="29"/>
      <c r="F946" s="29"/>
      <c r="G946" s="29"/>
      <c r="H946" s="29"/>
      <c r="I946" s="27"/>
      <c r="J946" s="31"/>
      <c r="K946" s="32"/>
      <c r="L946" s="33"/>
      <c r="M946" s="33"/>
      <c r="N946" s="31"/>
      <c r="O946" s="16"/>
      <c r="P946" s="26"/>
      <c r="Q946" s="27"/>
      <c r="R946" s="27"/>
      <c r="S946" s="27"/>
      <c r="T946" s="16"/>
    </row>
    <row r="947" spans="1:20" ht="15.75" customHeight="1" x14ac:dyDescent="0.2">
      <c r="A947" s="27"/>
      <c r="B947" s="44" t="s">
        <v>318</v>
      </c>
      <c r="C947" s="29"/>
      <c r="D947" s="27"/>
      <c r="E947" s="29" t="str">
        <f>IF(D947="","",IF((OR(D947=data_validation!A$1,D947=data_validation!A$2,D947=data_validation!A$5,D947=data_validation!A$6,D947=data_validation!A$15,D947=data_validation!A$17)),"Indicate Date","N/A"))</f>
        <v/>
      </c>
      <c r="F947" s="29" t="str">
        <f>IF(D947="","",IF((OR(D947=data_validation!A$1,D947=data_validation!A$2)),"Indicate Date","N/A"))</f>
        <v/>
      </c>
      <c r="G947" s="29" t="str">
        <f>IF(D947="","","Indicate Date")</f>
        <v/>
      </c>
      <c r="H947" s="29" t="str">
        <f>IF(D947="","","Indicate Date")</f>
        <v/>
      </c>
      <c r="I947" s="27"/>
      <c r="J947" s="31"/>
      <c r="K947" s="32"/>
      <c r="L947" s="33"/>
      <c r="M947" s="33"/>
      <c r="N947" s="31"/>
      <c r="O947" s="16"/>
      <c r="P947" s="26"/>
      <c r="Q947" s="27"/>
      <c r="R947" s="27"/>
      <c r="S947" s="27"/>
      <c r="T947" s="16"/>
    </row>
    <row r="948" spans="1:20" ht="15.75" customHeight="1" x14ac:dyDescent="0.2">
      <c r="A948" s="27"/>
      <c r="B948" s="35" t="s">
        <v>1454</v>
      </c>
      <c r="C948" s="31" t="s">
        <v>318</v>
      </c>
      <c r="D948" s="31" t="s">
        <v>27</v>
      </c>
      <c r="E948" s="36">
        <v>44958</v>
      </c>
      <c r="F948" s="31" t="s">
        <v>28</v>
      </c>
      <c r="G948" s="36">
        <v>44958</v>
      </c>
      <c r="H948" s="36">
        <v>44958</v>
      </c>
      <c r="I948" s="31" t="s">
        <v>29</v>
      </c>
      <c r="J948" s="31" t="s">
        <v>320</v>
      </c>
      <c r="K948" s="37">
        <f t="shared" ref="K948:K951" si="74">SUM(L948:M948)</f>
        <v>750000</v>
      </c>
      <c r="L948" s="33"/>
      <c r="M948" s="49">
        <v>750000</v>
      </c>
      <c r="N948" s="31" t="s">
        <v>321</v>
      </c>
      <c r="O948" s="16"/>
      <c r="P948" s="26"/>
      <c r="Q948" s="27"/>
      <c r="R948" s="31" t="s">
        <v>327</v>
      </c>
      <c r="S948" s="31" t="s">
        <v>1455</v>
      </c>
      <c r="T948" s="16"/>
    </row>
    <row r="949" spans="1:20" ht="15.75" customHeight="1" x14ac:dyDescent="0.2">
      <c r="A949" s="27"/>
      <c r="B949" s="35" t="s">
        <v>1456</v>
      </c>
      <c r="C949" s="31" t="s">
        <v>318</v>
      </c>
      <c r="D949" s="31" t="s">
        <v>27</v>
      </c>
      <c r="E949" s="36">
        <v>44958</v>
      </c>
      <c r="F949" s="31" t="s">
        <v>28</v>
      </c>
      <c r="G949" s="36">
        <v>44958</v>
      </c>
      <c r="H949" s="36">
        <v>44958</v>
      </c>
      <c r="I949" s="31" t="s">
        <v>29</v>
      </c>
      <c r="J949" s="31" t="s">
        <v>320</v>
      </c>
      <c r="K949" s="37">
        <f t="shared" si="74"/>
        <v>299700</v>
      </c>
      <c r="L949" s="33"/>
      <c r="M949" s="49">
        <v>299700</v>
      </c>
      <c r="N949" s="31" t="s">
        <v>321</v>
      </c>
      <c r="O949" s="16"/>
      <c r="P949" s="26"/>
      <c r="Q949" s="27"/>
      <c r="R949" s="31" t="s">
        <v>324</v>
      </c>
      <c r="S949" s="31" t="s">
        <v>325</v>
      </c>
      <c r="T949" s="16"/>
    </row>
    <row r="950" spans="1:20" ht="15.75" customHeight="1" x14ac:dyDescent="0.2">
      <c r="A950" s="27"/>
      <c r="B950" s="35" t="s">
        <v>1457</v>
      </c>
      <c r="C950" s="31" t="s">
        <v>318</v>
      </c>
      <c r="D950" s="31" t="s">
        <v>27</v>
      </c>
      <c r="E950" s="36">
        <v>44958</v>
      </c>
      <c r="F950" s="31" t="s">
        <v>28</v>
      </c>
      <c r="G950" s="36">
        <v>44958</v>
      </c>
      <c r="H950" s="36">
        <v>44958</v>
      </c>
      <c r="I950" s="31" t="s">
        <v>29</v>
      </c>
      <c r="J950" s="31" t="s">
        <v>320</v>
      </c>
      <c r="K950" s="37">
        <f t="shared" si="74"/>
        <v>900000</v>
      </c>
      <c r="L950" s="33"/>
      <c r="M950" s="49">
        <v>900000</v>
      </c>
      <c r="N950" s="31" t="s">
        <v>321</v>
      </c>
      <c r="O950" s="16"/>
      <c r="P950" s="26"/>
      <c r="Q950" s="27"/>
      <c r="R950" s="31" t="s">
        <v>324</v>
      </c>
      <c r="S950" s="31" t="s">
        <v>325</v>
      </c>
      <c r="T950" s="16"/>
    </row>
    <row r="951" spans="1:20" ht="15.75" customHeight="1" x14ac:dyDescent="0.2">
      <c r="A951" s="27"/>
      <c r="B951" s="35" t="s">
        <v>1458</v>
      </c>
      <c r="C951" s="31" t="s">
        <v>318</v>
      </c>
      <c r="D951" s="31" t="s">
        <v>27</v>
      </c>
      <c r="E951" s="36">
        <v>45181</v>
      </c>
      <c r="F951" s="31" t="s">
        <v>28</v>
      </c>
      <c r="G951" s="36">
        <v>45181</v>
      </c>
      <c r="H951" s="36">
        <v>45181</v>
      </c>
      <c r="I951" s="31" t="s">
        <v>29</v>
      </c>
      <c r="J951" s="31" t="s">
        <v>320</v>
      </c>
      <c r="K951" s="37">
        <f t="shared" si="74"/>
        <v>150000</v>
      </c>
      <c r="L951" s="49">
        <v>150000</v>
      </c>
      <c r="M951" s="49"/>
      <c r="N951" s="31" t="s">
        <v>1459</v>
      </c>
      <c r="O951" s="16"/>
      <c r="P951" s="26"/>
      <c r="Q951" s="27"/>
      <c r="R951" s="31" t="s">
        <v>324</v>
      </c>
      <c r="S951" s="31" t="s">
        <v>325</v>
      </c>
      <c r="T951" s="16"/>
    </row>
    <row r="952" spans="1:20" ht="15.75" customHeight="1" x14ac:dyDescent="0.2">
      <c r="A952" s="27"/>
      <c r="B952" s="44"/>
      <c r="C952" s="29"/>
      <c r="D952" s="27"/>
      <c r="E952" s="29"/>
      <c r="F952" s="29"/>
      <c r="G952" s="29"/>
      <c r="H952" s="29"/>
      <c r="I952" s="27"/>
      <c r="J952" s="31"/>
      <c r="K952" s="32"/>
      <c r="L952" s="33"/>
      <c r="M952" s="33"/>
      <c r="N952" s="31"/>
      <c r="O952" s="16"/>
      <c r="P952" s="26"/>
      <c r="Q952" s="27"/>
      <c r="R952" s="27"/>
      <c r="S952" s="27"/>
      <c r="T952" s="16"/>
    </row>
    <row r="953" spans="1:20" ht="15.75" customHeight="1" x14ac:dyDescent="0.2">
      <c r="A953" s="27"/>
      <c r="B953" s="55" t="s">
        <v>1460</v>
      </c>
      <c r="C953" s="56"/>
      <c r="D953" s="56"/>
      <c r="E953" s="56" t="str">
        <f>IF(D953="","",IF((OR(D953=data_validation!A$1,D953=data_validation!A$2,D953=data_validation!A$5,D953=data_validation!A$6,D953=data_validation!A$15,D953=data_validation!A$17)),"Indicate Date","N/A"))</f>
        <v/>
      </c>
      <c r="F953" s="56" t="str">
        <f>IF(D953="","",IF((OR(D953=data_validation!A$1,D953=data_validation!A$2)),"Indicate Date","N/A"))</f>
        <v/>
      </c>
      <c r="G953" s="57" t="str">
        <f>IF(D953="","","Indicate Date")</f>
        <v/>
      </c>
      <c r="H953" s="57" t="str">
        <f>IF(D953="","","Indicate Date")</f>
        <v/>
      </c>
      <c r="I953" s="56"/>
      <c r="J953" s="56"/>
      <c r="K953" s="58"/>
      <c r="L953" s="58"/>
      <c r="M953" s="58"/>
      <c r="N953" s="59"/>
      <c r="O953" s="60"/>
      <c r="P953" s="61"/>
      <c r="Q953" s="62"/>
      <c r="R953" s="62"/>
      <c r="S953" s="62"/>
      <c r="T953" s="8"/>
    </row>
    <row r="954" spans="1:20" ht="15.75" customHeight="1" x14ac:dyDescent="0.2">
      <c r="A954" s="63"/>
      <c r="B954" s="113" t="s">
        <v>1461</v>
      </c>
      <c r="C954" s="48" t="s">
        <v>1080</v>
      </c>
      <c r="D954" s="48" t="s">
        <v>27</v>
      </c>
      <c r="E954" s="64">
        <v>45086</v>
      </c>
      <c r="F954" s="31" t="s">
        <v>28</v>
      </c>
      <c r="G954" s="64">
        <v>45118</v>
      </c>
      <c r="H954" s="64">
        <v>45118</v>
      </c>
      <c r="I954" s="65" t="s">
        <v>29</v>
      </c>
      <c r="J954" s="48" t="s">
        <v>308</v>
      </c>
      <c r="K954" s="66">
        <f>SUM(L954:M954)</f>
        <v>872500</v>
      </c>
      <c r="L954" s="67">
        <v>872500</v>
      </c>
      <c r="M954" s="67"/>
      <c r="N954" s="48" t="s">
        <v>1462</v>
      </c>
      <c r="O954" s="60"/>
      <c r="P954" s="75" t="s">
        <v>277</v>
      </c>
      <c r="Q954" s="65" t="s">
        <v>1423</v>
      </c>
      <c r="R954" s="48" t="s">
        <v>279</v>
      </c>
      <c r="S954" s="65" t="s">
        <v>277</v>
      </c>
      <c r="T954" s="8"/>
    </row>
    <row r="955" spans="1:20" ht="15.75" customHeight="1" x14ac:dyDescent="0.2">
      <c r="A955" s="27"/>
      <c r="B955" s="44"/>
      <c r="C955" s="29"/>
      <c r="D955" s="27"/>
      <c r="E955" s="29"/>
      <c r="F955" s="29"/>
      <c r="G955" s="29"/>
      <c r="H955" s="29"/>
      <c r="I955" s="27"/>
      <c r="J955" s="31"/>
      <c r="K955" s="32"/>
      <c r="L955" s="33"/>
      <c r="M955" s="33"/>
      <c r="N955" s="31"/>
      <c r="O955" s="16"/>
      <c r="P955" s="26"/>
      <c r="Q955" s="27"/>
      <c r="R955" s="27"/>
      <c r="S955" s="27"/>
      <c r="T955" s="16"/>
    </row>
    <row r="956" spans="1:20" ht="15.75" customHeight="1" x14ac:dyDescent="0.2">
      <c r="A956" s="27"/>
      <c r="B956" s="44" t="s">
        <v>237</v>
      </c>
      <c r="C956" s="29"/>
      <c r="D956" s="27"/>
      <c r="E956" s="29" t="str">
        <f>IF(D956="","",IF((OR(D956=data_validation!A$1,D956=data_validation!A$2,D956=data_validation!A$5,D956=data_validation!A$6,D956=data_validation!A$15,D956=data_validation!A$17)),"Indicate Date","N/A"))</f>
        <v/>
      </c>
      <c r="F956" s="29" t="str">
        <f>IF(D956="","",IF((OR(D956=data_validation!A$1,D956=data_validation!A$2)),"Indicate Date","N/A"))</f>
        <v/>
      </c>
      <c r="G956" s="29" t="str">
        <f>IF(D956="","","Indicate Date")</f>
        <v/>
      </c>
      <c r="H956" s="29" t="str">
        <f>IF(D956="","","Indicate Date")</f>
        <v/>
      </c>
      <c r="I956" s="27"/>
      <c r="J956" s="31"/>
      <c r="K956" s="32"/>
      <c r="L956" s="33"/>
      <c r="M956" s="33"/>
      <c r="N956" s="31"/>
      <c r="O956" s="16"/>
      <c r="P956" s="26"/>
      <c r="Q956" s="27"/>
      <c r="R956" s="27"/>
      <c r="S956" s="27"/>
      <c r="T956" s="16"/>
    </row>
    <row r="957" spans="1:20" ht="15.75" customHeight="1" x14ac:dyDescent="0.2">
      <c r="A957" s="27"/>
      <c r="B957" s="35" t="s">
        <v>1376</v>
      </c>
      <c r="C957" s="31" t="s">
        <v>237</v>
      </c>
      <c r="D957" s="31" t="s">
        <v>33</v>
      </c>
      <c r="E957" s="64">
        <v>44978</v>
      </c>
      <c r="F957" s="64">
        <v>44978</v>
      </c>
      <c r="G957" s="64">
        <v>44987</v>
      </c>
      <c r="H957" s="64">
        <v>44987</v>
      </c>
      <c r="I957" s="31" t="s">
        <v>29</v>
      </c>
      <c r="J957" s="31" t="s">
        <v>239</v>
      </c>
      <c r="K957" s="37">
        <f>SUM(L957:M957)</f>
        <v>2000000</v>
      </c>
      <c r="L957" s="33"/>
      <c r="M957" s="49">
        <v>2000000</v>
      </c>
      <c r="N957" s="31" t="s">
        <v>1463</v>
      </c>
      <c r="O957" s="16"/>
      <c r="P957" s="26"/>
      <c r="Q957" s="27"/>
      <c r="R957" s="31"/>
      <c r="S957" s="41"/>
      <c r="T957" s="16"/>
    </row>
    <row r="958" spans="1:20" ht="15.75" customHeight="1" x14ac:dyDescent="0.2">
      <c r="A958" s="27"/>
      <c r="B958" s="35"/>
      <c r="C958" s="29"/>
      <c r="D958" s="27"/>
      <c r="E958" s="29"/>
      <c r="F958" s="29"/>
      <c r="G958" s="29"/>
      <c r="H958" s="29"/>
      <c r="I958" s="30"/>
      <c r="J958" s="31"/>
      <c r="K958" s="32"/>
      <c r="L958" s="33"/>
      <c r="M958" s="33"/>
      <c r="N958" s="31"/>
      <c r="O958" s="16"/>
      <c r="P958" s="26"/>
      <c r="Q958" s="27"/>
      <c r="R958" s="27"/>
      <c r="S958" s="27"/>
      <c r="T958" s="16"/>
    </row>
    <row r="959" spans="1:20" ht="15.75" customHeight="1" x14ac:dyDescent="0.2">
      <c r="A959" s="27"/>
      <c r="B959" s="28" t="s">
        <v>1464</v>
      </c>
      <c r="C959" s="29"/>
      <c r="D959" s="27"/>
      <c r="E959" s="29"/>
      <c r="F959" s="29"/>
      <c r="G959" s="29"/>
      <c r="H959" s="29"/>
      <c r="I959" s="30"/>
      <c r="J959" s="31"/>
      <c r="K959" s="32"/>
      <c r="L959" s="33"/>
      <c r="M959" s="33"/>
      <c r="N959" s="31"/>
      <c r="O959" s="16"/>
      <c r="P959" s="26"/>
      <c r="Q959" s="27"/>
      <c r="R959" s="27"/>
      <c r="S959" s="27"/>
      <c r="T959" s="16"/>
    </row>
    <row r="960" spans="1:20" ht="15.75" customHeight="1" x14ac:dyDescent="0.2">
      <c r="A960" s="27"/>
      <c r="B960" s="44" t="s">
        <v>857</v>
      </c>
      <c r="C960" s="29"/>
      <c r="D960" s="27"/>
      <c r="E960" s="29"/>
      <c r="F960" s="29"/>
      <c r="G960" s="29"/>
      <c r="H960" s="29"/>
      <c r="I960" s="30"/>
      <c r="J960" s="31"/>
      <c r="K960" s="32"/>
      <c r="L960" s="33"/>
      <c r="M960" s="33"/>
      <c r="N960" s="31"/>
      <c r="O960" s="16"/>
      <c r="P960" s="26"/>
      <c r="Q960" s="27"/>
      <c r="R960" s="27"/>
      <c r="S960" s="27"/>
      <c r="T960" s="16"/>
    </row>
    <row r="961" spans="1:20" ht="15.75" customHeight="1" x14ac:dyDescent="0.2">
      <c r="A961" s="27"/>
      <c r="B961" s="47" t="s">
        <v>1465</v>
      </c>
      <c r="C961" s="31" t="s">
        <v>864</v>
      </c>
      <c r="D961" s="31" t="s">
        <v>27</v>
      </c>
      <c r="E961" s="36">
        <v>44928</v>
      </c>
      <c r="F961" s="31" t="s">
        <v>28</v>
      </c>
      <c r="G961" s="36">
        <v>44928</v>
      </c>
      <c r="H961" s="36">
        <v>44928</v>
      </c>
      <c r="I961" s="31" t="s">
        <v>29</v>
      </c>
      <c r="J961" s="31" t="s">
        <v>859</v>
      </c>
      <c r="K961" s="37">
        <f t="shared" ref="K961:K969" si="75">SUM(L961:M961)</f>
        <v>997100</v>
      </c>
      <c r="L961" s="33"/>
      <c r="M961" s="49">
        <v>997100</v>
      </c>
      <c r="N961" s="31" t="s">
        <v>1466</v>
      </c>
      <c r="O961" s="16"/>
      <c r="P961" s="26"/>
      <c r="Q961" s="27"/>
      <c r="R961" s="27"/>
      <c r="S961" s="27"/>
      <c r="T961" s="16"/>
    </row>
    <row r="962" spans="1:20" ht="15.75" customHeight="1" x14ac:dyDescent="0.2">
      <c r="A962" s="27"/>
      <c r="B962" s="47" t="s">
        <v>1467</v>
      </c>
      <c r="C962" s="31" t="s">
        <v>864</v>
      </c>
      <c r="D962" s="31" t="s">
        <v>27</v>
      </c>
      <c r="E962" s="36">
        <v>44928</v>
      </c>
      <c r="F962" s="31" t="s">
        <v>28</v>
      </c>
      <c r="G962" s="36">
        <v>44958</v>
      </c>
      <c r="H962" s="36">
        <v>44958</v>
      </c>
      <c r="I962" s="31" t="s">
        <v>29</v>
      </c>
      <c r="J962" s="31" t="s">
        <v>859</v>
      </c>
      <c r="K962" s="37">
        <f t="shared" si="75"/>
        <v>998000</v>
      </c>
      <c r="L962" s="33"/>
      <c r="M962" s="49">
        <v>998000</v>
      </c>
      <c r="N962" s="31" t="s">
        <v>1468</v>
      </c>
      <c r="O962" s="16"/>
      <c r="P962" s="26"/>
      <c r="Q962" s="27"/>
      <c r="R962" s="27"/>
      <c r="S962" s="27"/>
      <c r="T962" s="16"/>
    </row>
    <row r="963" spans="1:20" ht="15.75" customHeight="1" x14ac:dyDescent="0.2">
      <c r="A963" s="27"/>
      <c r="B963" s="35" t="s">
        <v>1469</v>
      </c>
      <c r="C963" s="31" t="s">
        <v>864</v>
      </c>
      <c r="D963" s="31" t="s">
        <v>27</v>
      </c>
      <c r="E963" s="36">
        <v>44971</v>
      </c>
      <c r="F963" s="31" t="s">
        <v>28</v>
      </c>
      <c r="G963" s="105" t="s">
        <v>1470</v>
      </c>
      <c r="H963" s="105" t="s">
        <v>1470</v>
      </c>
      <c r="I963" s="31" t="s">
        <v>29</v>
      </c>
      <c r="J963" s="31" t="s">
        <v>859</v>
      </c>
      <c r="K963" s="37">
        <f t="shared" si="75"/>
        <v>958800</v>
      </c>
      <c r="L963" s="33">
        <v>58800</v>
      </c>
      <c r="M963" s="49">
        <v>900000</v>
      </c>
      <c r="N963" s="31" t="s">
        <v>1471</v>
      </c>
      <c r="O963" s="16"/>
      <c r="P963" s="26"/>
      <c r="Q963" s="27"/>
      <c r="R963" s="27"/>
      <c r="S963" s="27"/>
      <c r="T963" s="16"/>
    </row>
    <row r="964" spans="1:20" ht="15.75" customHeight="1" x14ac:dyDescent="0.2">
      <c r="A964" s="27"/>
      <c r="B964" s="35" t="s">
        <v>1472</v>
      </c>
      <c r="C964" s="31" t="s">
        <v>864</v>
      </c>
      <c r="D964" s="31" t="s">
        <v>27</v>
      </c>
      <c r="E964" s="36">
        <v>44971</v>
      </c>
      <c r="F964" s="31" t="s">
        <v>28</v>
      </c>
      <c r="G964" s="105" t="s">
        <v>1470</v>
      </c>
      <c r="H964" s="105" t="s">
        <v>1470</v>
      </c>
      <c r="I964" s="31" t="s">
        <v>29</v>
      </c>
      <c r="J964" s="31" t="s">
        <v>859</v>
      </c>
      <c r="K964" s="37">
        <f t="shared" si="75"/>
        <v>540700</v>
      </c>
      <c r="L964" s="33">
        <v>540700</v>
      </c>
      <c r="M964" s="49"/>
      <c r="N964" s="31" t="s">
        <v>1473</v>
      </c>
      <c r="O964" s="16"/>
      <c r="P964" s="26"/>
      <c r="Q964" s="27"/>
      <c r="R964" s="27"/>
      <c r="S964" s="27"/>
      <c r="T964" s="16"/>
    </row>
    <row r="965" spans="1:20" ht="15.75" customHeight="1" x14ac:dyDescent="0.2">
      <c r="A965" s="27"/>
      <c r="B965" s="35" t="s">
        <v>1474</v>
      </c>
      <c r="C965" s="31" t="s">
        <v>864</v>
      </c>
      <c r="D965" s="31" t="s">
        <v>27</v>
      </c>
      <c r="E965" s="36">
        <v>44971</v>
      </c>
      <c r="F965" s="31" t="s">
        <v>28</v>
      </c>
      <c r="G965" s="105" t="s">
        <v>1470</v>
      </c>
      <c r="H965" s="105" t="s">
        <v>1470</v>
      </c>
      <c r="I965" s="31" t="s">
        <v>29</v>
      </c>
      <c r="J965" s="31" t="s">
        <v>859</v>
      </c>
      <c r="K965" s="37">
        <f t="shared" si="75"/>
        <v>275732</v>
      </c>
      <c r="L965" s="33">
        <v>275732</v>
      </c>
      <c r="M965" s="49"/>
      <c r="N965" s="31" t="s">
        <v>1475</v>
      </c>
      <c r="O965" s="16"/>
      <c r="P965" s="26"/>
      <c r="Q965" s="27"/>
      <c r="R965" s="27"/>
      <c r="S965" s="27"/>
      <c r="T965" s="16"/>
    </row>
    <row r="966" spans="1:20" ht="15.75" customHeight="1" x14ac:dyDescent="0.2">
      <c r="A966" s="27"/>
      <c r="B966" s="35" t="s">
        <v>1476</v>
      </c>
      <c r="C966" s="31" t="s">
        <v>864</v>
      </c>
      <c r="D966" s="31" t="s">
        <v>27</v>
      </c>
      <c r="E966" s="36">
        <v>44971</v>
      </c>
      <c r="F966" s="31" t="s">
        <v>28</v>
      </c>
      <c r="G966" s="105" t="s">
        <v>1470</v>
      </c>
      <c r="H966" s="105" t="s">
        <v>1470</v>
      </c>
      <c r="I966" s="31" t="s">
        <v>29</v>
      </c>
      <c r="J966" s="31" t="s">
        <v>859</v>
      </c>
      <c r="K966" s="37">
        <f t="shared" si="75"/>
        <v>997160</v>
      </c>
      <c r="L966" s="33">
        <v>531160</v>
      </c>
      <c r="M966" s="49">
        <v>466000</v>
      </c>
      <c r="N966" s="31" t="s">
        <v>1477</v>
      </c>
      <c r="O966" s="16"/>
      <c r="P966" s="26"/>
      <c r="Q966" s="27"/>
      <c r="R966" s="27"/>
      <c r="S966" s="27"/>
      <c r="T966" s="16"/>
    </row>
    <row r="967" spans="1:20" ht="15.75" customHeight="1" x14ac:dyDescent="0.2">
      <c r="A967" s="27"/>
      <c r="B967" s="35" t="s">
        <v>1478</v>
      </c>
      <c r="C967" s="31" t="s">
        <v>864</v>
      </c>
      <c r="D967" s="31" t="s">
        <v>27</v>
      </c>
      <c r="E967" s="36">
        <v>45047</v>
      </c>
      <c r="F967" s="31" t="s">
        <v>28</v>
      </c>
      <c r="G967" s="45">
        <v>45078</v>
      </c>
      <c r="H967" s="45">
        <v>45078</v>
      </c>
      <c r="I967" s="31" t="s">
        <v>29</v>
      </c>
      <c r="J967" s="31" t="s">
        <v>859</v>
      </c>
      <c r="K967" s="37">
        <f t="shared" si="75"/>
        <v>962500</v>
      </c>
      <c r="L967" s="33"/>
      <c r="M967" s="49">
        <v>962500</v>
      </c>
      <c r="N967" s="31" t="s">
        <v>1479</v>
      </c>
      <c r="O967" s="16"/>
      <c r="P967" s="26"/>
      <c r="Q967" s="27"/>
      <c r="R967" s="27"/>
      <c r="S967" s="27"/>
      <c r="T967" s="16"/>
    </row>
    <row r="968" spans="1:20" ht="15.75" customHeight="1" x14ac:dyDescent="0.2">
      <c r="A968" s="27"/>
      <c r="B968" s="35" t="s">
        <v>1480</v>
      </c>
      <c r="C968" s="31" t="s">
        <v>864</v>
      </c>
      <c r="D968" s="31" t="s">
        <v>27</v>
      </c>
      <c r="E968" s="36">
        <v>45078</v>
      </c>
      <c r="F968" s="31" t="s">
        <v>28</v>
      </c>
      <c r="G968" s="36">
        <v>45078</v>
      </c>
      <c r="H968" s="36">
        <v>45078</v>
      </c>
      <c r="I968" s="31" t="s">
        <v>29</v>
      </c>
      <c r="J968" s="31" t="s">
        <v>859</v>
      </c>
      <c r="K968" s="37">
        <f t="shared" si="75"/>
        <v>618200</v>
      </c>
      <c r="L968" s="33">
        <v>88200</v>
      </c>
      <c r="M968" s="49">
        <v>530000</v>
      </c>
      <c r="N968" s="31" t="s">
        <v>1481</v>
      </c>
      <c r="O968" s="16"/>
      <c r="P968" s="26"/>
      <c r="Q968" s="27"/>
      <c r="R968" s="27"/>
      <c r="S968" s="27"/>
      <c r="T968" s="16"/>
    </row>
    <row r="969" spans="1:20" ht="15.75" customHeight="1" x14ac:dyDescent="0.2">
      <c r="A969" s="27"/>
      <c r="B969" s="35" t="s">
        <v>1482</v>
      </c>
      <c r="C969" s="31" t="s">
        <v>864</v>
      </c>
      <c r="D969" s="31" t="s">
        <v>27</v>
      </c>
      <c r="E969" s="36">
        <v>45170</v>
      </c>
      <c r="F969" s="31" t="s">
        <v>28</v>
      </c>
      <c r="G969" s="36">
        <v>45170</v>
      </c>
      <c r="H969" s="36">
        <v>45170</v>
      </c>
      <c r="I969" s="31" t="s">
        <v>29</v>
      </c>
      <c r="J969" s="31" t="s">
        <v>859</v>
      </c>
      <c r="K969" s="37">
        <f t="shared" si="75"/>
        <v>487500</v>
      </c>
      <c r="L969" s="33"/>
      <c r="M969" s="49">
        <v>487500</v>
      </c>
      <c r="N969" s="31" t="s">
        <v>1483</v>
      </c>
      <c r="O969" s="16"/>
      <c r="P969" s="26"/>
      <c r="Q969" s="27"/>
      <c r="R969" s="27"/>
      <c r="S969" s="27"/>
      <c r="T969" s="16"/>
    </row>
    <row r="970" spans="1:20" ht="15.75" customHeight="1" x14ac:dyDescent="0.2">
      <c r="A970" s="27"/>
      <c r="B970" s="44"/>
      <c r="C970" s="31"/>
      <c r="D970" s="31"/>
      <c r="E970" s="36"/>
      <c r="F970" s="31"/>
      <c r="G970" s="36"/>
      <c r="H970" s="36"/>
      <c r="I970" s="31"/>
      <c r="J970" s="31"/>
      <c r="K970" s="37"/>
      <c r="L970" s="33"/>
      <c r="M970" s="49"/>
      <c r="N970" s="31"/>
      <c r="O970" s="16"/>
      <c r="P970" s="26"/>
      <c r="Q970" s="27"/>
      <c r="R970" s="27"/>
      <c r="S970" s="27"/>
      <c r="T970" s="16"/>
    </row>
    <row r="971" spans="1:20" ht="15.75" customHeight="1" x14ac:dyDescent="0.2">
      <c r="A971" s="27"/>
      <c r="B971" s="44" t="s">
        <v>864</v>
      </c>
      <c r="C971" s="31"/>
      <c r="D971" s="31"/>
      <c r="E971" s="36"/>
      <c r="F971" s="31"/>
      <c r="G971" s="36"/>
      <c r="H971" s="36"/>
      <c r="I971" s="31"/>
      <c r="J971" s="31"/>
      <c r="K971" s="37"/>
      <c r="L971" s="33"/>
      <c r="M971" s="49"/>
      <c r="N971" s="31"/>
      <c r="O971" s="16"/>
      <c r="P971" s="26"/>
      <c r="Q971" s="27"/>
      <c r="R971" s="27"/>
      <c r="S971" s="27"/>
      <c r="T971" s="16"/>
    </row>
    <row r="972" spans="1:20" ht="15.75" customHeight="1" x14ac:dyDescent="0.2">
      <c r="A972" s="239"/>
      <c r="B972" s="238" t="s">
        <v>1484</v>
      </c>
      <c r="C972" s="235" t="s">
        <v>864</v>
      </c>
      <c r="D972" s="235" t="s">
        <v>27</v>
      </c>
      <c r="E972" s="229">
        <v>44928</v>
      </c>
      <c r="F972" s="235" t="s">
        <v>28</v>
      </c>
      <c r="G972" s="229">
        <v>44928</v>
      </c>
      <c r="H972" s="229">
        <v>44928</v>
      </c>
      <c r="I972" s="235" t="s">
        <v>29</v>
      </c>
      <c r="J972" s="31" t="s">
        <v>1485</v>
      </c>
      <c r="K972" s="236">
        <f>SUM(L972:M973)</f>
        <v>825800</v>
      </c>
      <c r="L972" s="33">
        <f>226800+99000</f>
        <v>325800</v>
      </c>
      <c r="M972" s="49"/>
      <c r="N972" s="235" t="s">
        <v>1486</v>
      </c>
      <c r="O972" s="16"/>
      <c r="P972" s="26"/>
      <c r="Q972" s="27"/>
      <c r="R972" s="27"/>
      <c r="S972" s="27"/>
      <c r="T972" s="16"/>
    </row>
    <row r="973" spans="1:20" ht="15.75" customHeight="1" x14ac:dyDescent="0.2">
      <c r="A973" s="231"/>
      <c r="B973" s="231"/>
      <c r="C973" s="231"/>
      <c r="D973" s="231"/>
      <c r="E973" s="231"/>
      <c r="F973" s="231"/>
      <c r="G973" s="231"/>
      <c r="H973" s="231"/>
      <c r="I973" s="231"/>
      <c r="J973" s="31" t="s">
        <v>859</v>
      </c>
      <c r="K973" s="231"/>
      <c r="L973" s="33"/>
      <c r="M973" s="33">
        <f>280000+220000</f>
        <v>500000</v>
      </c>
      <c r="N973" s="231"/>
      <c r="O973" s="16"/>
      <c r="P973" s="26"/>
      <c r="Q973" s="27"/>
      <c r="R973" s="27"/>
      <c r="S973" s="27"/>
      <c r="T973" s="16"/>
    </row>
    <row r="974" spans="1:20" ht="15.75" customHeight="1" x14ac:dyDescent="0.2">
      <c r="A974" s="239"/>
      <c r="B974" s="238" t="s">
        <v>1487</v>
      </c>
      <c r="C974" s="235" t="s">
        <v>864</v>
      </c>
      <c r="D974" s="235" t="s">
        <v>27</v>
      </c>
      <c r="E974" s="229">
        <v>44928</v>
      </c>
      <c r="F974" s="235" t="s">
        <v>28</v>
      </c>
      <c r="G974" s="229">
        <v>44928</v>
      </c>
      <c r="H974" s="229">
        <v>44928</v>
      </c>
      <c r="I974" s="235" t="s">
        <v>29</v>
      </c>
      <c r="J974" s="31" t="s">
        <v>1485</v>
      </c>
      <c r="K974" s="236">
        <f>SUM(L974:M975)</f>
        <v>371300</v>
      </c>
      <c r="L974" s="33">
        <v>290100</v>
      </c>
      <c r="M974" s="49"/>
      <c r="N974" s="235" t="s">
        <v>1488</v>
      </c>
      <c r="O974" s="16"/>
      <c r="P974" s="26"/>
      <c r="Q974" s="27"/>
      <c r="R974" s="27"/>
      <c r="S974" s="27"/>
      <c r="T974" s="16"/>
    </row>
    <row r="975" spans="1:20" ht="15.75" customHeight="1" x14ac:dyDescent="0.2">
      <c r="A975" s="231"/>
      <c r="B975" s="231"/>
      <c r="C975" s="231"/>
      <c r="D975" s="231"/>
      <c r="E975" s="231"/>
      <c r="F975" s="231"/>
      <c r="G975" s="231"/>
      <c r="H975" s="231"/>
      <c r="I975" s="231"/>
      <c r="J975" s="31" t="s">
        <v>859</v>
      </c>
      <c r="K975" s="231"/>
      <c r="L975" s="33"/>
      <c r="M975" s="33">
        <v>81200</v>
      </c>
      <c r="N975" s="231"/>
      <c r="O975" s="16"/>
      <c r="P975" s="26"/>
      <c r="Q975" s="27"/>
      <c r="R975" s="27"/>
      <c r="S975" s="27"/>
      <c r="T975" s="16"/>
    </row>
    <row r="976" spans="1:20" ht="15.75" customHeight="1" x14ac:dyDescent="0.2">
      <c r="A976" s="27"/>
      <c r="B976" s="35" t="s">
        <v>1489</v>
      </c>
      <c r="C976" s="31" t="s">
        <v>864</v>
      </c>
      <c r="D976" s="31" t="s">
        <v>27</v>
      </c>
      <c r="E976" s="36">
        <v>44928</v>
      </c>
      <c r="F976" s="31" t="s">
        <v>28</v>
      </c>
      <c r="G976" s="36">
        <v>44971</v>
      </c>
      <c r="H976" s="36">
        <v>44971</v>
      </c>
      <c r="I976" s="31" t="s">
        <v>29</v>
      </c>
      <c r="J976" s="31" t="s">
        <v>1485</v>
      </c>
      <c r="K976" s="37">
        <f t="shared" ref="K976:K982" si="76">SUM(L976:M976)</f>
        <v>438122.3</v>
      </c>
      <c r="L976" s="33">
        <v>438122.3</v>
      </c>
      <c r="M976" s="49"/>
      <c r="N976" s="31" t="s">
        <v>1490</v>
      </c>
      <c r="O976" s="16"/>
      <c r="P976" s="26"/>
      <c r="Q976" s="27"/>
      <c r="R976" s="27"/>
      <c r="S976" s="27"/>
      <c r="T976" s="16"/>
    </row>
    <row r="977" spans="1:20" ht="15.75" customHeight="1" x14ac:dyDescent="0.2">
      <c r="A977" s="27"/>
      <c r="B977" s="35" t="s">
        <v>1491</v>
      </c>
      <c r="C977" s="31" t="s">
        <v>864</v>
      </c>
      <c r="D977" s="31" t="s">
        <v>33</v>
      </c>
      <c r="E977" s="105" t="s">
        <v>1470</v>
      </c>
      <c r="F977" s="31" t="s">
        <v>28</v>
      </c>
      <c r="G977" s="105" t="s">
        <v>1492</v>
      </c>
      <c r="H977" s="105" t="s">
        <v>1492</v>
      </c>
      <c r="I977" s="31" t="s">
        <v>29</v>
      </c>
      <c r="J977" s="31" t="s">
        <v>1485</v>
      </c>
      <c r="K977" s="37">
        <f t="shared" si="76"/>
        <v>994500</v>
      </c>
      <c r="L977" s="33"/>
      <c r="M977" s="49">
        <v>994500</v>
      </c>
      <c r="N977" s="31" t="s">
        <v>1493</v>
      </c>
      <c r="O977" s="16"/>
      <c r="P977" s="26"/>
      <c r="Q977" s="27"/>
      <c r="R977" s="27"/>
      <c r="S977" s="27"/>
      <c r="T977" s="16"/>
    </row>
    <row r="978" spans="1:20" ht="15.75" customHeight="1" x14ac:dyDescent="0.2">
      <c r="A978" s="27"/>
      <c r="B978" s="35" t="s">
        <v>1494</v>
      </c>
      <c r="C978" s="31" t="s">
        <v>1495</v>
      </c>
      <c r="D978" s="31" t="s">
        <v>27</v>
      </c>
      <c r="E978" s="36">
        <v>45029</v>
      </c>
      <c r="F978" s="31" t="s">
        <v>28</v>
      </c>
      <c r="G978" s="36">
        <v>45063</v>
      </c>
      <c r="H978" s="36">
        <v>45063</v>
      </c>
      <c r="I978" s="31" t="s">
        <v>29</v>
      </c>
      <c r="J978" s="31" t="s">
        <v>1485</v>
      </c>
      <c r="K978" s="37">
        <f t="shared" si="76"/>
        <v>388640</v>
      </c>
      <c r="L978" s="33"/>
      <c r="M978" s="49">
        <v>388640</v>
      </c>
      <c r="N978" s="31" t="s">
        <v>1496</v>
      </c>
      <c r="O978" s="16"/>
      <c r="P978" s="26"/>
      <c r="Q978" s="27"/>
      <c r="R978" s="27"/>
      <c r="S978" s="27"/>
      <c r="T978" s="16"/>
    </row>
    <row r="979" spans="1:20" ht="15.75" customHeight="1" x14ac:dyDescent="0.2">
      <c r="A979" s="27"/>
      <c r="B979" s="35" t="s">
        <v>1497</v>
      </c>
      <c r="C979" s="31" t="s">
        <v>864</v>
      </c>
      <c r="D979" s="31" t="s">
        <v>27</v>
      </c>
      <c r="E979" s="36">
        <v>45063</v>
      </c>
      <c r="F979" s="31" t="s">
        <v>28</v>
      </c>
      <c r="G979" s="36">
        <v>45078</v>
      </c>
      <c r="H979" s="36">
        <v>45078</v>
      </c>
      <c r="I979" s="31" t="s">
        <v>29</v>
      </c>
      <c r="J979" s="31" t="s">
        <v>1485</v>
      </c>
      <c r="K979" s="37">
        <f t="shared" si="76"/>
        <v>560000</v>
      </c>
      <c r="L979" s="33"/>
      <c r="M979" s="49">
        <v>560000</v>
      </c>
      <c r="N979" s="31" t="s">
        <v>1493</v>
      </c>
      <c r="O979" s="16"/>
      <c r="P979" s="26"/>
      <c r="Q979" s="27"/>
      <c r="R979" s="27"/>
      <c r="S979" s="27"/>
      <c r="T979" s="16"/>
    </row>
    <row r="980" spans="1:20" ht="15.75" customHeight="1" x14ac:dyDescent="0.2">
      <c r="A980" s="27"/>
      <c r="B980" s="35" t="s">
        <v>1498</v>
      </c>
      <c r="C980" s="31" t="s">
        <v>864</v>
      </c>
      <c r="D980" s="31" t="s">
        <v>27</v>
      </c>
      <c r="E980" s="36">
        <v>45078</v>
      </c>
      <c r="F980" s="31" t="s">
        <v>28</v>
      </c>
      <c r="G980" s="36">
        <v>45078</v>
      </c>
      <c r="H980" s="36">
        <v>45078</v>
      </c>
      <c r="I980" s="31" t="s">
        <v>29</v>
      </c>
      <c r="J980" s="31" t="s">
        <v>1485</v>
      </c>
      <c r="K980" s="37">
        <f t="shared" si="76"/>
        <v>85730</v>
      </c>
      <c r="L980" s="33">
        <v>85730</v>
      </c>
      <c r="M980" s="49"/>
      <c r="N980" s="31" t="s">
        <v>1499</v>
      </c>
      <c r="O980" s="16"/>
      <c r="P980" s="26"/>
      <c r="Q980" s="27"/>
      <c r="R980" s="27"/>
      <c r="S980" s="27"/>
      <c r="T980" s="16"/>
    </row>
    <row r="981" spans="1:20" ht="15.75" customHeight="1" x14ac:dyDescent="0.2">
      <c r="A981" s="27"/>
      <c r="B981" s="144" t="s">
        <v>1500</v>
      </c>
      <c r="C981" s="118" t="s">
        <v>864</v>
      </c>
      <c r="D981" s="118" t="s">
        <v>27</v>
      </c>
      <c r="E981" s="119">
        <v>45139</v>
      </c>
      <c r="F981" s="118" t="s">
        <v>28</v>
      </c>
      <c r="G981" s="119">
        <v>45139</v>
      </c>
      <c r="H981" s="119">
        <v>45139</v>
      </c>
      <c r="I981" s="118" t="s">
        <v>29</v>
      </c>
      <c r="J981" s="118" t="s">
        <v>1485</v>
      </c>
      <c r="K981" s="120">
        <f t="shared" si="76"/>
        <v>156840</v>
      </c>
      <c r="L981" s="121">
        <v>156840</v>
      </c>
      <c r="M981" s="58"/>
      <c r="N981" s="118" t="s">
        <v>1501</v>
      </c>
      <c r="O981" s="60"/>
      <c r="P981" s="61"/>
      <c r="Q981" s="62"/>
      <c r="R981" s="62"/>
      <c r="S981" s="62"/>
      <c r="T981" s="8"/>
    </row>
    <row r="982" spans="1:20" ht="15.75" customHeight="1" x14ac:dyDescent="0.2">
      <c r="A982" s="27"/>
      <c r="B982" s="144" t="s">
        <v>1502</v>
      </c>
      <c r="C982" s="118" t="s">
        <v>864</v>
      </c>
      <c r="D982" s="118" t="s">
        <v>27</v>
      </c>
      <c r="E982" s="118" t="s">
        <v>28</v>
      </c>
      <c r="F982" s="118" t="s">
        <v>28</v>
      </c>
      <c r="G982" s="119">
        <v>45139</v>
      </c>
      <c r="H982" s="119">
        <v>45139</v>
      </c>
      <c r="I982" s="118" t="s">
        <v>29</v>
      </c>
      <c r="J982" s="118" t="s">
        <v>859</v>
      </c>
      <c r="K982" s="120">
        <f t="shared" si="76"/>
        <v>33600</v>
      </c>
      <c r="L982" s="121">
        <v>33600</v>
      </c>
      <c r="M982" s="58"/>
      <c r="N982" s="118" t="s">
        <v>1503</v>
      </c>
      <c r="O982" s="16"/>
      <c r="P982" s="26"/>
      <c r="Q982" s="27"/>
      <c r="R982" s="27"/>
      <c r="S982" s="27"/>
      <c r="T982" s="16"/>
    </row>
    <row r="983" spans="1:20" ht="15.75" customHeight="1" x14ac:dyDescent="0.2">
      <c r="A983" s="27"/>
      <c r="B983" s="114"/>
      <c r="C983" s="48"/>
      <c r="D983" s="56"/>
      <c r="E983" s="57"/>
      <c r="F983" s="57"/>
      <c r="G983" s="57"/>
      <c r="H983" s="57"/>
      <c r="I983" s="59"/>
      <c r="J983" s="118"/>
      <c r="K983" s="145"/>
      <c r="L983" s="121"/>
      <c r="M983" s="121"/>
      <c r="N983" s="118"/>
      <c r="O983" s="16"/>
      <c r="P983" s="26"/>
      <c r="Q983" s="27"/>
      <c r="R983" s="27"/>
      <c r="S983" s="27"/>
      <c r="T983" s="16"/>
    </row>
    <row r="984" spans="1:20" ht="15.75" customHeight="1" x14ac:dyDescent="0.2">
      <c r="A984" s="27"/>
      <c r="B984" s="55" t="s">
        <v>1074</v>
      </c>
      <c r="C984" s="48"/>
      <c r="D984" s="56"/>
      <c r="E984" s="57"/>
      <c r="F984" s="57"/>
      <c r="G984" s="57"/>
      <c r="H984" s="57"/>
      <c r="I984" s="59"/>
      <c r="J984" s="118"/>
      <c r="K984" s="145"/>
      <c r="L984" s="121"/>
      <c r="M984" s="121"/>
      <c r="N984" s="118"/>
      <c r="O984" s="16"/>
      <c r="P984" s="26"/>
      <c r="Q984" s="27"/>
      <c r="R984" s="27"/>
      <c r="S984" s="27"/>
      <c r="T984" s="16"/>
    </row>
    <row r="985" spans="1:20" ht="15.75" customHeight="1" x14ac:dyDescent="0.2">
      <c r="A985" s="27"/>
      <c r="B985" s="144" t="s">
        <v>1504</v>
      </c>
      <c r="C985" s="118" t="s">
        <v>1074</v>
      </c>
      <c r="D985" s="118" t="s">
        <v>27</v>
      </c>
      <c r="E985" s="119">
        <v>45139</v>
      </c>
      <c r="F985" s="118" t="s">
        <v>28</v>
      </c>
      <c r="G985" s="119">
        <v>45139</v>
      </c>
      <c r="H985" s="119">
        <v>45139</v>
      </c>
      <c r="I985" s="118" t="s">
        <v>29</v>
      </c>
      <c r="J985" s="118" t="s">
        <v>1077</v>
      </c>
      <c r="K985" s="120">
        <f>SUM(L985:M985)</f>
        <v>27580</v>
      </c>
      <c r="L985" s="121">
        <v>27580</v>
      </c>
      <c r="M985" s="58"/>
      <c r="N985" s="118" t="s">
        <v>1505</v>
      </c>
      <c r="O985" s="16"/>
      <c r="P985" s="26"/>
      <c r="Q985" s="27"/>
      <c r="R985" s="27"/>
      <c r="S985" s="27"/>
      <c r="T985" s="16"/>
    </row>
    <row r="986" spans="1:20" ht="15.75" customHeight="1" x14ac:dyDescent="0.2">
      <c r="A986" s="27"/>
      <c r="B986" s="114"/>
      <c r="C986" s="48"/>
      <c r="D986" s="56"/>
      <c r="E986" s="57"/>
      <c r="F986" s="57"/>
      <c r="G986" s="57"/>
      <c r="H986" s="57"/>
      <c r="I986" s="59"/>
      <c r="J986" s="118"/>
      <c r="K986" s="145"/>
      <c r="L986" s="121"/>
      <c r="M986" s="121"/>
      <c r="N986" s="118"/>
      <c r="O986" s="16"/>
      <c r="P986" s="26"/>
      <c r="Q986" s="27"/>
      <c r="R986" s="27"/>
      <c r="S986" s="27"/>
      <c r="T986" s="16"/>
    </row>
    <row r="987" spans="1:20" ht="15.75" customHeight="1" x14ac:dyDescent="0.2">
      <c r="A987" s="27"/>
      <c r="B987" s="28"/>
      <c r="C987" s="50"/>
      <c r="D987" s="27"/>
      <c r="E987" s="29"/>
      <c r="F987" s="29"/>
      <c r="G987" s="29"/>
      <c r="H987" s="29"/>
      <c r="I987" s="30"/>
      <c r="J987" s="31"/>
      <c r="K987" s="32"/>
      <c r="L987" s="33"/>
      <c r="M987" s="33"/>
      <c r="N987" s="31"/>
      <c r="O987" s="16"/>
      <c r="P987" s="26"/>
      <c r="Q987" s="27"/>
      <c r="R987" s="27"/>
      <c r="S987" s="27"/>
      <c r="T987" s="16"/>
    </row>
    <row r="988" spans="1:20" ht="15.75" customHeight="1" x14ac:dyDescent="0.2">
      <c r="A988" s="27"/>
      <c r="B988" s="28" t="s">
        <v>1506</v>
      </c>
      <c r="C988" s="29"/>
      <c r="D988" s="27"/>
      <c r="E988" s="29"/>
      <c r="F988" s="29"/>
      <c r="G988" s="29"/>
      <c r="H988" s="29"/>
      <c r="I988" s="30"/>
      <c r="J988" s="31"/>
      <c r="K988" s="32"/>
      <c r="L988" s="33"/>
      <c r="M988" s="33"/>
      <c r="N988" s="31"/>
      <c r="O988" s="16"/>
      <c r="P988" s="26"/>
      <c r="Q988" s="27"/>
      <c r="R988" s="27"/>
      <c r="S988" s="27"/>
      <c r="T988" s="16"/>
    </row>
    <row r="989" spans="1:20" ht="15.75" customHeight="1" x14ac:dyDescent="0.2">
      <c r="A989" s="27"/>
      <c r="B989" s="44" t="s">
        <v>864</v>
      </c>
      <c r="C989" s="29"/>
      <c r="D989" s="27"/>
      <c r="E989" s="29"/>
      <c r="F989" s="29"/>
      <c r="G989" s="29"/>
      <c r="H989" s="29"/>
      <c r="I989" s="30"/>
      <c r="J989" s="31"/>
      <c r="K989" s="32"/>
      <c r="L989" s="33"/>
      <c r="M989" s="33"/>
      <c r="N989" s="31"/>
      <c r="O989" s="16"/>
      <c r="P989" s="26"/>
      <c r="Q989" s="27"/>
      <c r="R989" s="27"/>
      <c r="S989" s="27"/>
      <c r="T989" s="16"/>
    </row>
    <row r="990" spans="1:20" ht="15.75" customHeight="1" x14ac:dyDescent="0.2">
      <c r="A990" s="27"/>
      <c r="B990" s="47" t="s">
        <v>1507</v>
      </c>
      <c r="C990" s="31" t="s">
        <v>864</v>
      </c>
      <c r="D990" s="31" t="s">
        <v>27</v>
      </c>
      <c r="E990" s="36">
        <v>45047</v>
      </c>
      <c r="F990" s="31" t="s">
        <v>28</v>
      </c>
      <c r="G990" s="36">
        <v>45078</v>
      </c>
      <c r="H990" s="36">
        <v>45078</v>
      </c>
      <c r="I990" s="31" t="s">
        <v>29</v>
      </c>
      <c r="J990" s="31" t="s">
        <v>1485</v>
      </c>
      <c r="K990" s="37">
        <f t="shared" ref="K990:K991" si="77">SUM(L990:M990)</f>
        <v>120600</v>
      </c>
      <c r="L990" s="49">
        <v>120600</v>
      </c>
      <c r="M990" s="49"/>
      <c r="N990" s="31" t="s">
        <v>1508</v>
      </c>
      <c r="O990" s="16"/>
      <c r="P990" s="26"/>
      <c r="Q990" s="27"/>
      <c r="R990" s="27"/>
      <c r="S990" s="27"/>
      <c r="T990" s="16"/>
    </row>
    <row r="991" spans="1:20" ht="15.75" customHeight="1" x14ac:dyDescent="0.2">
      <c r="A991" s="27"/>
      <c r="B991" s="47" t="s">
        <v>1509</v>
      </c>
      <c r="C991" s="31" t="s">
        <v>864</v>
      </c>
      <c r="D991" s="31" t="s">
        <v>27</v>
      </c>
      <c r="E991" s="36">
        <v>45078</v>
      </c>
      <c r="F991" s="31" t="s">
        <v>28</v>
      </c>
      <c r="G991" s="36">
        <v>45108</v>
      </c>
      <c r="H991" s="36">
        <v>45108</v>
      </c>
      <c r="I991" s="31" t="s">
        <v>29</v>
      </c>
      <c r="J991" s="31" t="s">
        <v>1485</v>
      </c>
      <c r="K991" s="37">
        <f t="shared" si="77"/>
        <v>49500</v>
      </c>
      <c r="L991" s="33">
        <v>49500</v>
      </c>
      <c r="M991" s="49"/>
      <c r="N991" s="31" t="s">
        <v>1510</v>
      </c>
      <c r="O991" s="16"/>
      <c r="P991" s="26"/>
      <c r="Q991" s="27"/>
      <c r="R991" s="27"/>
      <c r="S991" s="27"/>
      <c r="T991" s="16"/>
    </row>
    <row r="992" spans="1:20" ht="15.75" customHeight="1" x14ac:dyDescent="0.2">
      <c r="A992" s="27"/>
      <c r="B992" s="28"/>
      <c r="C992" s="50"/>
      <c r="D992" s="27"/>
      <c r="E992" s="29"/>
      <c r="F992" s="29"/>
      <c r="G992" s="29"/>
      <c r="H992" s="29"/>
      <c r="I992" s="30"/>
      <c r="J992" s="31"/>
      <c r="K992" s="32"/>
      <c r="L992" s="33"/>
      <c r="M992" s="33"/>
      <c r="N992" s="31"/>
      <c r="O992" s="16"/>
      <c r="P992" s="26"/>
      <c r="Q992" s="27"/>
      <c r="R992" s="27"/>
      <c r="S992" s="27"/>
      <c r="T992" s="16"/>
    </row>
    <row r="993" spans="1:20" ht="15.75" customHeight="1" x14ac:dyDescent="0.2">
      <c r="A993" s="27"/>
      <c r="B993" s="28" t="s">
        <v>1511</v>
      </c>
      <c r="C993" s="29"/>
      <c r="D993" s="27"/>
      <c r="E993" s="29" t="str">
        <f>IF(D993="","",IF((OR(D993=data_validation!A$1,D993=data_validation!A$2,D993=data_validation!A$5,D993=data_validation!A$6,D993=data_validation!A$15,D993=data_validation!A$17)),"Indicate Date","N/A"))</f>
        <v/>
      </c>
      <c r="F993" s="29" t="str">
        <f>IF(D993="","",IF((OR(D993=data_validation!A$1,D993=data_validation!A$2)),"Indicate Date","N/A"))</f>
        <v/>
      </c>
      <c r="G993" s="29" t="str">
        <f t="shared" ref="G993:G994" si="78">IF(D993="","","Indicate Date")</f>
        <v/>
      </c>
      <c r="H993" s="29" t="str">
        <f t="shared" ref="H993:H994" si="79">IF(D993="","","Indicate Date")</f>
        <v/>
      </c>
      <c r="I993" s="30"/>
      <c r="J993" s="31"/>
      <c r="K993" s="32"/>
      <c r="L993" s="33"/>
      <c r="M993" s="33"/>
      <c r="N993" s="31"/>
      <c r="O993" s="16"/>
      <c r="P993" s="26"/>
      <c r="Q993" s="27"/>
      <c r="R993" s="27"/>
      <c r="S993" s="27"/>
      <c r="T993" s="16"/>
    </row>
    <row r="994" spans="1:20" ht="15.75" customHeight="1" x14ac:dyDescent="0.2">
      <c r="A994" s="27"/>
      <c r="B994" s="44" t="s">
        <v>1223</v>
      </c>
      <c r="C994" s="29"/>
      <c r="D994" s="27"/>
      <c r="E994" s="29" t="str">
        <f>IF(D994="","",IF((OR(D994=data_validation!A$1,D994=data_validation!A$2,D994=data_validation!A$5,D994=data_validation!A$6,D994=data_validation!A$15,D994=data_validation!A$17)),"Indicate Date","N/A"))</f>
        <v/>
      </c>
      <c r="F994" s="29" t="str">
        <f>IF(D994="","",IF((OR(D994=data_validation!A$1,D994=data_validation!A$2)),"Indicate Date","N/A"))</f>
        <v/>
      </c>
      <c r="G994" s="29" t="str">
        <f t="shared" si="78"/>
        <v/>
      </c>
      <c r="H994" s="29" t="str">
        <f t="shared" si="79"/>
        <v/>
      </c>
      <c r="I994" s="30"/>
      <c r="J994" s="31"/>
      <c r="K994" s="32"/>
      <c r="L994" s="33"/>
      <c r="M994" s="33"/>
      <c r="N994" s="31"/>
      <c r="O994" s="16"/>
      <c r="P994" s="26"/>
      <c r="Q994" s="27"/>
      <c r="R994" s="27"/>
      <c r="S994" s="27"/>
      <c r="T994" s="16"/>
    </row>
    <row r="995" spans="1:20" ht="15.75" customHeight="1" x14ac:dyDescent="0.2">
      <c r="A995" s="27"/>
      <c r="B995" s="47" t="s">
        <v>1512</v>
      </c>
      <c r="C995" s="31" t="s">
        <v>399</v>
      </c>
      <c r="D995" s="31" t="s">
        <v>27</v>
      </c>
      <c r="E995" s="36">
        <v>44928</v>
      </c>
      <c r="F995" s="31" t="s">
        <v>28</v>
      </c>
      <c r="G995" s="36">
        <v>44971</v>
      </c>
      <c r="H995" s="36">
        <v>44971</v>
      </c>
      <c r="I995" s="31" t="s">
        <v>29</v>
      </c>
      <c r="J995" s="31" t="s">
        <v>119</v>
      </c>
      <c r="K995" s="37">
        <f t="shared" ref="K995:K1005" si="80">SUM(L995:M995)</f>
        <v>600000</v>
      </c>
      <c r="L995" s="33">
        <v>600000</v>
      </c>
      <c r="M995" s="49"/>
      <c r="N995" s="31" t="s">
        <v>1513</v>
      </c>
      <c r="O995" s="16"/>
      <c r="P995" s="26">
        <v>44845</v>
      </c>
      <c r="Q995" s="27" t="s">
        <v>1316</v>
      </c>
      <c r="R995" s="27" t="s">
        <v>1160</v>
      </c>
      <c r="S995" s="112">
        <v>44851</v>
      </c>
      <c r="T995" s="16"/>
    </row>
    <row r="996" spans="1:20" ht="15.75" customHeight="1" x14ac:dyDescent="0.2">
      <c r="A996" s="27"/>
      <c r="B996" s="47" t="s">
        <v>1514</v>
      </c>
      <c r="C996" s="31" t="s">
        <v>399</v>
      </c>
      <c r="D996" s="31" t="s">
        <v>27</v>
      </c>
      <c r="E996" s="36">
        <v>44928</v>
      </c>
      <c r="F996" s="31" t="s">
        <v>28</v>
      </c>
      <c r="G996" s="36">
        <v>44971</v>
      </c>
      <c r="H996" s="36">
        <v>44971</v>
      </c>
      <c r="I996" s="31" t="s">
        <v>29</v>
      </c>
      <c r="J996" s="31" t="s">
        <v>119</v>
      </c>
      <c r="K996" s="37">
        <f t="shared" si="80"/>
        <v>66000</v>
      </c>
      <c r="L996" s="33">
        <v>66000</v>
      </c>
      <c r="M996" s="49"/>
      <c r="N996" s="31" t="s">
        <v>1515</v>
      </c>
      <c r="O996" s="16"/>
      <c r="P996" s="26">
        <v>44845</v>
      </c>
      <c r="Q996" s="27" t="s">
        <v>1316</v>
      </c>
      <c r="R996" s="27" t="s">
        <v>1160</v>
      </c>
      <c r="S996" s="112">
        <v>44851</v>
      </c>
      <c r="T996" s="16"/>
    </row>
    <row r="997" spans="1:20" ht="15.75" customHeight="1" x14ac:dyDescent="0.2">
      <c r="A997" s="27"/>
      <c r="B997" s="47" t="s">
        <v>1516</v>
      </c>
      <c r="C997" s="31" t="s">
        <v>399</v>
      </c>
      <c r="D997" s="31" t="s">
        <v>27</v>
      </c>
      <c r="E997" s="36">
        <v>44971</v>
      </c>
      <c r="F997" s="31" t="s">
        <v>28</v>
      </c>
      <c r="G997" s="36">
        <v>45001</v>
      </c>
      <c r="H997" s="36">
        <v>45001</v>
      </c>
      <c r="I997" s="31" t="s">
        <v>29</v>
      </c>
      <c r="J997" s="31" t="s">
        <v>30</v>
      </c>
      <c r="K997" s="37">
        <f t="shared" si="80"/>
        <v>90000</v>
      </c>
      <c r="L997" s="33">
        <v>90000</v>
      </c>
      <c r="M997" s="49"/>
      <c r="N997" s="31" t="s">
        <v>1517</v>
      </c>
      <c r="O997" s="16"/>
      <c r="P997" s="26">
        <v>44845</v>
      </c>
      <c r="Q997" s="27" t="s">
        <v>1316</v>
      </c>
      <c r="R997" s="27" t="s">
        <v>1160</v>
      </c>
      <c r="S997" s="112">
        <v>44851</v>
      </c>
      <c r="T997" s="16"/>
    </row>
    <row r="998" spans="1:20" ht="39" customHeight="1" x14ac:dyDescent="0.2">
      <c r="A998" s="27"/>
      <c r="B998" s="47" t="s">
        <v>1518</v>
      </c>
      <c r="C998" s="31" t="s">
        <v>362</v>
      </c>
      <c r="D998" s="31" t="s">
        <v>27</v>
      </c>
      <c r="E998" s="36">
        <v>44971</v>
      </c>
      <c r="F998" s="31" t="s">
        <v>28</v>
      </c>
      <c r="G998" s="36">
        <v>44971</v>
      </c>
      <c r="H998" s="36">
        <v>44971</v>
      </c>
      <c r="I998" s="31" t="s">
        <v>29</v>
      </c>
      <c r="J998" s="31" t="s">
        <v>119</v>
      </c>
      <c r="K998" s="37">
        <f t="shared" si="80"/>
        <v>45000</v>
      </c>
      <c r="L998" s="33">
        <v>45000</v>
      </c>
      <c r="M998" s="49"/>
      <c r="N998" s="31" t="s">
        <v>1515</v>
      </c>
      <c r="O998" s="16"/>
      <c r="P998" s="26"/>
      <c r="Q998" s="27"/>
      <c r="R998" s="27"/>
      <c r="S998" s="112"/>
      <c r="T998" s="16"/>
    </row>
    <row r="999" spans="1:20" ht="94.5" customHeight="1" x14ac:dyDescent="0.2">
      <c r="A999" s="27"/>
      <c r="B999" s="35" t="s">
        <v>1519</v>
      </c>
      <c r="C999" s="31" t="s">
        <v>399</v>
      </c>
      <c r="D999" s="31" t="s">
        <v>27</v>
      </c>
      <c r="E999" s="36">
        <v>44971</v>
      </c>
      <c r="F999" s="31" t="s">
        <v>28</v>
      </c>
      <c r="G999" s="36">
        <v>44971</v>
      </c>
      <c r="H999" s="36">
        <v>45001</v>
      </c>
      <c r="I999" s="31" t="s">
        <v>29</v>
      </c>
      <c r="J999" s="31" t="s">
        <v>119</v>
      </c>
      <c r="K999" s="37">
        <f t="shared" si="80"/>
        <v>72000</v>
      </c>
      <c r="L999" s="33">
        <v>72000</v>
      </c>
      <c r="M999" s="49"/>
      <c r="N999" s="31" t="s">
        <v>1520</v>
      </c>
      <c r="O999" s="16"/>
      <c r="P999" s="26"/>
      <c r="Q999" s="27"/>
      <c r="R999" s="27"/>
      <c r="S999" s="27"/>
      <c r="T999" s="16"/>
    </row>
    <row r="1000" spans="1:20" ht="15.75" customHeight="1" x14ac:dyDescent="0.2">
      <c r="A1000" s="27"/>
      <c r="B1000" s="35" t="s">
        <v>1521</v>
      </c>
      <c r="C1000" s="31" t="s">
        <v>399</v>
      </c>
      <c r="D1000" s="31" t="s">
        <v>27</v>
      </c>
      <c r="E1000" s="36">
        <v>44971</v>
      </c>
      <c r="F1000" s="31" t="s">
        <v>28</v>
      </c>
      <c r="G1000" s="36">
        <v>44994</v>
      </c>
      <c r="H1000" s="36">
        <v>44994</v>
      </c>
      <c r="I1000" s="31" t="s">
        <v>29</v>
      </c>
      <c r="J1000" s="31" t="s">
        <v>119</v>
      </c>
      <c r="K1000" s="37">
        <f t="shared" si="80"/>
        <v>243100</v>
      </c>
      <c r="L1000" s="33">
        <v>243100</v>
      </c>
      <c r="M1000" s="49"/>
      <c r="N1000" s="31" t="s">
        <v>1522</v>
      </c>
      <c r="O1000" s="16"/>
      <c r="P1000" s="26"/>
      <c r="Q1000" s="27"/>
      <c r="R1000" s="27"/>
      <c r="S1000" s="27"/>
      <c r="T1000" s="16"/>
    </row>
    <row r="1001" spans="1:20" ht="15.75" customHeight="1" x14ac:dyDescent="0.2">
      <c r="A1001" s="27"/>
      <c r="B1001" s="47" t="s">
        <v>1523</v>
      </c>
      <c r="C1001" s="31" t="s">
        <v>362</v>
      </c>
      <c r="D1001" s="31" t="s">
        <v>27</v>
      </c>
      <c r="E1001" s="36">
        <v>44972</v>
      </c>
      <c r="F1001" s="31" t="s">
        <v>28</v>
      </c>
      <c r="G1001" s="36">
        <v>44971</v>
      </c>
      <c r="H1001" s="36">
        <v>44971</v>
      </c>
      <c r="I1001" s="31" t="s">
        <v>29</v>
      </c>
      <c r="J1001" s="31" t="s">
        <v>365</v>
      </c>
      <c r="K1001" s="37">
        <f t="shared" si="80"/>
        <v>1800</v>
      </c>
      <c r="L1001" s="33">
        <v>1800</v>
      </c>
      <c r="M1001" s="49"/>
      <c r="N1001" s="31" t="s">
        <v>1524</v>
      </c>
      <c r="O1001" s="16"/>
      <c r="P1001" s="26"/>
      <c r="Q1001" s="27"/>
      <c r="R1001" s="27"/>
      <c r="S1001" s="112"/>
      <c r="T1001" s="16"/>
    </row>
    <row r="1002" spans="1:20" ht="46.5" customHeight="1" x14ac:dyDescent="0.2">
      <c r="A1002" s="27"/>
      <c r="B1002" s="47" t="s">
        <v>1525</v>
      </c>
      <c r="C1002" s="31" t="s">
        <v>362</v>
      </c>
      <c r="D1002" s="31" t="s">
        <v>27</v>
      </c>
      <c r="E1002" s="36">
        <v>44973</v>
      </c>
      <c r="F1002" s="31" t="s">
        <v>28</v>
      </c>
      <c r="G1002" s="36">
        <v>44971</v>
      </c>
      <c r="H1002" s="36">
        <v>44971</v>
      </c>
      <c r="I1002" s="31" t="s">
        <v>29</v>
      </c>
      <c r="J1002" s="31" t="s">
        <v>365</v>
      </c>
      <c r="K1002" s="37">
        <f t="shared" si="80"/>
        <v>1800</v>
      </c>
      <c r="L1002" s="33">
        <v>1800</v>
      </c>
      <c r="M1002" s="49"/>
      <c r="N1002" s="31" t="s">
        <v>1524</v>
      </c>
      <c r="O1002" s="16"/>
      <c r="P1002" s="26"/>
      <c r="Q1002" s="27"/>
      <c r="R1002" s="27"/>
      <c r="S1002" s="112"/>
      <c r="T1002" s="16"/>
    </row>
    <row r="1003" spans="1:20" ht="15.75" customHeight="1" x14ac:dyDescent="0.2">
      <c r="A1003" s="27"/>
      <c r="B1003" s="47" t="s">
        <v>1526</v>
      </c>
      <c r="C1003" s="31" t="s">
        <v>362</v>
      </c>
      <c r="D1003" s="31" t="s">
        <v>27</v>
      </c>
      <c r="E1003" s="36">
        <v>44971</v>
      </c>
      <c r="F1003" s="31" t="s">
        <v>28</v>
      </c>
      <c r="G1003" s="36">
        <v>44994</v>
      </c>
      <c r="H1003" s="36">
        <v>44994</v>
      </c>
      <c r="I1003" s="31" t="s">
        <v>29</v>
      </c>
      <c r="J1003" s="31" t="s">
        <v>119</v>
      </c>
      <c r="K1003" s="37">
        <f t="shared" si="80"/>
        <v>48000</v>
      </c>
      <c r="L1003" s="33">
        <v>48000</v>
      </c>
      <c r="M1003" s="49"/>
      <c r="N1003" s="31" t="s">
        <v>1527</v>
      </c>
      <c r="O1003" s="16"/>
      <c r="P1003" s="26">
        <v>44845</v>
      </c>
      <c r="Q1003" s="27" t="s">
        <v>1316</v>
      </c>
      <c r="R1003" s="27" t="s">
        <v>1160</v>
      </c>
      <c r="S1003" s="112">
        <v>44851</v>
      </c>
      <c r="T1003" s="16"/>
    </row>
    <row r="1004" spans="1:20" ht="37.5" customHeight="1" x14ac:dyDescent="0.2">
      <c r="A1004" s="27"/>
      <c r="B1004" s="47" t="s">
        <v>1528</v>
      </c>
      <c r="C1004" s="31" t="s">
        <v>399</v>
      </c>
      <c r="D1004" s="31" t="s">
        <v>27</v>
      </c>
      <c r="E1004" s="36">
        <v>45034</v>
      </c>
      <c r="F1004" s="31" t="s">
        <v>28</v>
      </c>
      <c r="G1004" s="36">
        <v>45062</v>
      </c>
      <c r="H1004" s="36">
        <v>45062</v>
      </c>
      <c r="I1004" s="31" t="s">
        <v>29</v>
      </c>
      <c r="J1004" s="31" t="s">
        <v>30</v>
      </c>
      <c r="K1004" s="37">
        <f t="shared" si="80"/>
        <v>136200</v>
      </c>
      <c r="L1004" s="33">
        <v>136200</v>
      </c>
      <c r="M1004" s="49"/>
      <c r="N1004" s="31" t="s">
        <v>1517</v>
      </c>
      <c r="O1004" s="16"/>
      <c r="P1004" s="26">
        <v>44845</v>
      </c>
      <c r="Q1004" s="27" t="s">
        <v>1316</v>
      </c>
      <c r="R1004" s="27" t="s">
        <v>1160</v>
      </c>
      <c r="S1004" s="112">
        <v>44851</v>
      </c>
      <c r="T1004" s="16"/>
    </row>
    <row r="1005" spans="1:20" ht="51.75" customHeight="1" x14ac:dyDescent="0.2">
      <c r="A1005" s="27"/>
      <c r="B1005" s="35" t="s">
        <v>1529</v>
      </c>
      <c r="C1005" s="31" t="s">
        <v>399</v>
      </c>
      <c r="D1005" s="31" t="s">
        <v>27</v>
      </c>
      <c r="E1005" s="36">
        <v>45139</v>
      </c>
      <c r="F1005" s="31" t="s">
        <v>28</v>
      </c>
      <c r="G1005" s="36">
        <v>45139</v>
      </c>
      <c r="H1005" s="36">
        <v>45139</v>
      </c>
      <c r="I1005" s="31" t="s">
        <v>29</v>
      </c>
      <c r="J1005" s="31" t="s">
        <v>119</v>
      </c>
      <c r="K1005" s="37">
        <f t="shared" si="80"/>
        <v>49800</v>
      </c>
      <c r="L1005" s="33">
        <v>49800</v>
      </c>
      <c r="M1005" s="49"/>
      <c r="N1005" s="31" t="s">
        <v>1530</v>
      </c>
      <c r="O1005" s="16"/>
      <c r="P1005" s="26"/>
      <c r="Q1005" s="27"/>
      <c r="R1005" s="27"/>
      <c r="S1005" s="27"/>
      <c r="T1005" s="16"/>
    </row>
    <row r="1006" spans="1:20" ht="15.75" customHeight="1" x14ac:dyDescent="0.2">
      <c r="A1006" s="27"/>
      <c r="B1006" s="44"/>
      <c r="C1006" s="29"/>
      <c r="D1006" s="27"/>
      <c r="E1006" s="29"/>
      <c r="F1006" s="29"/>
      <c r="G1006" s="29"/>
      <c r="H1006" s="29"/>
      <c r="I1006" s="30"/>
      <c r="J1006" s="31"/>
      <c r="K1006" s="32"/>
      <c r="L1006" s="33"/>
      <c r="M1006" s="33"/>
      <c r="N1006" s="31"/>
      <c r="O1006" s="16"/>
      <c r="P1006" s="26"/>
      <c r="Q1006" s="27"/>
      <c r="R1006" s="27"/>
      <c r="S1006" s="27"/>
      <c r="T1006" s="16"/>
    </row>
    <row r="1007" spans="1:20" ht="15.75" customHeight="1" x14ac:dyDescent="0.2">
      <c r="A1007" s="27"/>
      <c r="B1007" s="44" t="s">
        <v>1074</v>
      </c>
      <c r="C1007" s="29"/>
      <c r="D1007" s="27"/>
      <c r="E1007" s="29"/>
      <c r="F1007" s="29"/>
      <c r="G1007" s="29"/>
      <c r="H1007" s="29"/>
      <c r="I1007" s="30"/>
      <c r="J1007" s="31"/>
      <c r="K1007" s="32"/>
      <c r="L1007" s="33"/>
      <c r="M1007" s="33"/>
      <c r="N1007" s="31"/>
      <c r="O1007" s="16"/>
      <c r="P1007" s="26"/>
      <c r="Q1007" s="27"/>
      <c r="R1007" s="27"/>
      <c r="S1007" s="27"/>
      <c r="T1007" s="16"/>
    </row>
    <row r="1008" spans="1:20" ht="15.75" customHeight="1" x14ac:dyDescent="0.2">
      <c r="A1008" s="31"/>
      <c r="B1008" s="35" t="s">
        <v>1531</v>
      </c>
      <c r="C1008" s="31" t="s">
        <v>1074</v>
      </c>
      <c r="D1008" s="31" t="s">
        <v>27</v>
      </c>
      <c r="E1008" s="36">
        <v>45000</v>
      </c>
      <c r="F1008" s="31" t="s">
        <v>28</v>
      </c>
      <c r="G1008" s="36">
        <v>45000</v>
      </c>
      <c r="H1008" s="36">
        <v>45000</v>
      </c>
      <c r="I1008" s="31" t="s">
        <v>29</v>
      </c>
      <c r="J1008" s="31" t="s">
        <v>1077</v>
      </c>
      <c r="K1008" s="37">
        <f t="shared" ref="K1008:K1009" si="81">SUM(L1008:M1008)</f>
        <v>2000</v>
      </c>
      <c r="L1008" s="38">
        <v>2000</v>
      </c>
      <c r="M1008" s="38"/>
      <c r="N1008" s="31" t="s">
        <v>1532</v>
      </c>
      <c r="O1008" s="39"/>
      <c r="P1008" s="40"/>
      <c r="Q1008" s="31"/>
      <c r="R1008" s="31"/>
      <c r="S1008" s="41"/>
      <c r="T1008" s="39"/>
    </row>
    <row r="1009" spans="1:20" ht="15.75" customHeight="1" x14ac:dyDescent="0.2">
      <c r="A1009" s="31"/>
      <c r="B1009" s="35" t="s">
        <v>1531</v>
      </c>
      <c r="C1009" s="31" t="s">
        <v>1074</v>
      </c>
      <c r="D1009" s="31" t="s">
        <v>27</v>
      </c>
      <c r="E1009" s="36">
        <v>45000</v>
      </c>
      <c r="F1009" s="31" t="s">
        <v>28</v>
      </c>
      <c r="G1009" s="36">
        <v>45000</v>
      </c>
      <c r="H1009" s="36">
        <v>45000</v>
      </c>
      <c r="I1009" s="31" t="s">
        <v>29</v>
      </c>
      <c r="J1009" s="31" t="s">
        <v>1077</v>
      </c>
      <c r="K1009" s="37">
        <f t="shared" si="81"/>
        <v>2000</v>
      </c>
      <c r="L1009" s="38">
        <v>2000</v>
      </c>
      <c r="M1009" s="38"/>
      <c r="N1009" s="50" t="s">
        <v>1533</v>
      </c>
      <c r="O1009" s="39"/>
      <c r="P1009" s="40"/>
      <c r="Q1009" s="31"/>
      <c r="R1009" s="31"/>
      <c r="S1009" s="41"/>
      <c r="T1009" s="39"/>
    </row>
    <row r="1010" spans="1:20" ht="15.75" customHeight="1" x14ac:dyDescent="0.2">
      <c r="A1010" s="27"/>
      <c r="B1010" s="35"/>
      <c r="C1010" s="29"/>
      <c r="D1010" s="27"/>
      <c r="E1010" s="29"/>
      <c r="F1010" s="29"/>
      <c r="G1010" s="29"/>
      <c r="H1010" s="29"/>
      <c r="I1010" s="30"/>
      <c r="J1010" s="31"/>
      <c r="K1010" s="32"/>
      <c r="L1010" s="33"/>
      <c r="M1010" s="33"/>
      <c r="N1010" s="31"/>
      <c r="O1010" s="16"/>
      <c r="P1010" s="26"/>
      <c r="Q1010" s="27"/>
      <c r="R1010" s="27"/>
      <c r="S1010" s="27"/>
      <c r="T1010" s="16"/>
    </row>
    <row r="1011" spans="1:20" ht="15.75" customHeight="1" x14ac:dyDescent="0.2">
      <c r="A1011" s="27"/>
      <c r="B1011" s="55" t="s">
        <v>749</v>
      </c>
      <c r="C1011" s="56"/>
      <c r="D1011" s="56"/>
      <c r="E1011" s="56" t="str">
        <f>IF(D1011="","",IF((OR(D1011=data_validation!A$1,D1011=data_validation!A$2,D1011=data_validation!A$5,D1011=data_validation!A$6,D1011=data_validation!A$15,D1011=data_validation!A$17)),"Indicate Date","N/A"))</f>
        <v/>
      </c>
      <c r="F1011" s="56" t="str">
        <f>IF(D1011="","",IF((OR(D1011=data_validation!A$1,D1011=data_validation!A$2)),"Indicate Date","N/A"))</f>
        <v/>
      </c>
      <c r="G1011" s="57" t="str">
        <f>IF(D1011="","","Indicate Date")</f>
        <v/>
      </c>
      <c r="H1011" s="57" t="str">
        <f>IF(D1011="","","Indicate Date")</f>
        <v/>
      </c>
      <c r="I1011" s="56"/>
      <c r="J1011" s="56"/>
      <c r="K1011" s="58"/>
      <c r="L1011" s="58"/>
      <c r="M1011" s="58"/>
      <c r="N1011" s="59"/>
      <c r="O1011" s="60"/>
      <c r="P1011" s="61"/>
      <c r="Q1011" s="62"/>
      <c r="R1011" s="62"/>
      <c r="S1011" s="62"/>
      <c r="T1011" s="8"/>
    </row>
    <row r="1012" spans="1:20" ht="15.75" customHeight="1" x14ac:dyDescent="0.2">
      <c r="A1012" s="63"/>
      <c r="B1012" s="113" t="s">
        <v>1534</v>
      </c>
      <c r="C1012" s="48" t="s">
        <v>117</v>
      </c>
      <c r="D1012" s="48" t="s">
        <v>27</v>
      </c>
      <c r="E1012" s="64">
        <v>44928</v>
      </c>
      <c r="F1012" s="48" t="s">
        <v>28</v>
      </c>
      <c r="G1012" s="64">
        <v>44964</v>
      </c>
      <c r="H1012" s="64">
        <v>44964</v>
      </c>
      <c r="I1012" s="65" t="s">
        <v>29</v>
      </c>
      <c r="J1012" s="48" t="s">
        <v>751</v>
      </c>
      <c r="K1012" s="66">
        <f t="shared" ref="K1012:K1013" si="82">SUM(L1012:M1012)</f>
        <v>294000</v>
      </c>
      <c r="L1012" s="67">
        <v>294000</v>
      </c>
      <c r="M1012" s="68"/>
      <c r="N1012" s="48" t="s">
        <v>1535</v>
      </c>
      <c r="O1012" s="60"/>
      <c r="P1012" s="69"/>
      <c r="Q1012" s="70"/>
      <c r="R1012" s="48"/>
      <c r="S1012" s="71">
        <v>44932</v>
      </c>
      <c r="T1012" s="8"/>
    </row>
    <row r="1013" spans="1:20" ht="15.75" customHeight="1" x14ac:dyDescent="0.2">
      <c r="A1013" s="63"/>
      <c r="B1013" s="113" t="s">
        <v>1536</v>
      </c>
      <c r="C1013" s="48" t="s">
        <v>117</v>
      </c>
      <c r="D1013" s="48" t="s">
        <v>27</v>
      </c>
      <c r="E1013" s="64">
        <v>45071</v>
      </c>
      <c r="F1013" s="48" t="s">
        <v>28</v>
      </c>
      <c r="G1013" s="64">
        <v>45085</v>
      </c>
      <c r="H1013" s="64">
        <v>45085</v>
      </c>
      <c r="I1013" s="65" t="s">
        <v>29</v>
      </c>
      <c r="J1013" s="48" t="s">
        <v>751</v>
      </c>
      <c r="K1013" s="66">
        <f t="shared" si="82"/>
        <v>37500</v>
      </c>
      <c r="L1013" s="67">
        <v>37500</v>
      </c>
      <c r="M1013" s="68"/>
      <c r="N1013" s="48" t="s">
        <v>1537</v>
      </c>
      <c r="O1013" s="60"/>
      <c r="P1013" s="69"/>
      <c r="Q1013" s="70"/>
      <c r="R1013" s="48"/>
      <c r="S1013" s="71">
        <v>44932</v>
      </c>
      <c r="T1013" s="8"/>
    </row>
    <row r="1014" spans="1:20" ht="15.75" customHeight="1" x14ac:dyDescent="0.2">
      <c r="A1014" s="63"/>
      <c r="B1014" s="113"/>
      <c r="C1014" s="72"/>
      <c r="D1014" s="65"/>
      <c r="E1014" s="72"/>
      <c r="F1014" s="72"/>
      <c r="G1014" s="72"/>
      <c r="H1014" s="72"/>
      <c r="I1014" s="74"/>
      <c r="J1014" s="48"/>
      <c r="K1014" s="73"/>
      <c r="L1014" s="67"/>
      <c r="M1014" s="67"/>
      <c r="N1014" s="48"/>
      <c r="O1014" s="16"/>
      <c r="P1014" s="75"/>
      <c r="Q1014" s="65"/>
      <c r="R1014" s="65"/>
      <c r="S1014" s="65"/>
      <c r="T1014" s="16"/>
    </row>
    <row r="1015" spans="1:20" ht="15.75" customHeight="1" x14ac:dyDescent="0.2">
      <c r="A1015" s="27"/>
      <c r="B1015" s="55" t="s">
        <v>568</v>
      </c>
      <c r="C1015" s="56"/>
      <c r="D1015" s="56"/>
      <c r="E1015" s="56" t="str">
        <f>IF(D1015="","",IF((OR(D1015=data_validation!A$1,D1015=data_validation!A$2,D1015=data_validation!A$5,D1015=data_validation!A$6,D1015=data_validation!A$15,D1015=data_validation!A$17)),"Indicate Date","N/A"))</f>
        <v/>
      </c>
      <c r="F1015" s="56" t="str">
        <f>IF(D1015="","",IF((OR(D1015=data_validation!A$1,D1015=data_validation!A$2)),"Indicate Date","N/A"))</f>
        <v/>
      </c>
      <c r="G1015" s="57" t="str">
        <f>IF(D1015="","","Indicate Date")</f>
        <v/>
      </c>
      <c r="H1015" s="57" t="str">
        <f>IF(D1015="","","Indicate Date")</f>
        <v/>
      </c>
      <c r="I1015" s="56"/>
      <c r="J1015" s="56"/>
      <c r="K1015" s="58"/>
      <c r="L1015" s="58"/>
      <c r="M1015" s="58"/>
      <c r="N1015" s="59"/>
      <c r="O1015" s="60"/>
      <c r="P1015" s="61"/>
      <c r="Q1015" s="62"/>
      <c r="R1015" s="62"/>
      <c r="S1015" s="62"/>
      <c r="T1015" s="8"/>
    </row>
    <row r="1016" spans="1:20" ht="51.75" customHeight="1" x14ac:dyDescent="0.2">
      <c r="A1016" s="63"/>
      <c r="B1016" s="113" t="s">
        <v>1538</v>
      </c>
      <c r="C1016" s="48" t="s">
        <v>362</v>
      </c>
      <c r="D1016" s="48" t="s">
        <v>27</v>
      </c>
      <c r="E1016" s="64">
        <v>45085</v>
      </c>
      <c r="F1016" s="48" t="s">
        <v>28</v>
      </c>
      <c r="G1016" s="64">
        <v>45085</v>
      </c>
      <c r="H1016" s="64">
        <v>45085</v>
      </c>
      <c r="I1016" s="65" t="s">
        <v>29</v>
      </c>
      <c r="J1016" s="48" t="s">
        <v>751</v>
      </c>
      <c r="K1016" s="66">
        <f t="shared" ref="K1016:K1017" si="83">SUM(L1016:M1016)</f>
        <v>49950</v>
      </c>
      <c r="L1016" s="67">
        <v>49950</v>
      </c>
      <c r="M1016" s="68"/>
      <c r="N1016" s="48" t="s">
        <v>1539</v>
      </c>
      <c r="O1016" s="60"/>
      <c r="P1016" s="69"/>
      <c r="Q1016" s="70"/>
      <c r="R1016" s="48"/>
      <c r="S1016" s="71">
        <v>44932</v>
      </c>
      <c r="T1016" s="8"/>
    </row>
    <row r="1017" spans="1:20" ht="50.25" customHeight="1" x14ac:dyDescent="0.2">
      <c r="A1017" s="27"/>
      <c r="B1017" s="47" t="s">
        <v>1540</v>
      </c>
      <c r="C1017" s="31" t="s">
        <v>26</v>
      </c>
      <c r="D1017" s="31" t="s">
        <v>27</v>
      </c>
      <c r="E1017" s="36">
        <v>45170</v>
      </c>
      <c r="F1017" s="48" t="s">
        <v>28</v>
      </c>
      <c r="G1017" s="36">
        <v>45170</v>
      </c>
      <c r="H1017" s="36">
        <v>45170</v>
      </c>
      <c r="I1017" s="31" t="s">
        <v>29</v>
      </c>
      <c r="J1017" s="31" t="s">
        <v>119</v>
      </c>
      <c r="K1017" s="37">
        <f t="shared" si="83"/>
        <v>25000</v>
      </c>
      <c r="L1017" s="33">
        <v>25000</v>
      </c>
      <c r="M1017" s="49"/>
      <c r="N1017" s="31" t="s">
        <v>1541</v>
      </c>
      <c r="O1017" s="16"/>
      <c r="P1017" s="26"/>
      <c r="Q1017" s="27"/>
      <c r="R1017" s="27"/>
      <c r="S1017" s="112">
        <v>44851</v>
      </c>
      <c r="T1017" s="16"/>
    </row>
    <row r="1018" spans="1:20" ht="15.75" customHeight="1" x14ac:dyDescent="0.2">
      <c r="A1018" s="27"/>
      <c r="B1018" s="44"/>
      <c r="C1018" s="29"/>
      <c r="D1018" s="27"/>
      <c r="E1018" s="29"/>
      <c r="F1018" s="29"/>
      <c r="G1018" s="29"/>
      <c r="H1018" s="29"/>
      <c r="I1018" s="30"/>
      <c r="J1018" s="31"/>
      <c r="K1018" s="32"/>
      <c r="L1018" s="33"/>
      <c r="M1018" s="33"/>
      <c r="N1018" s="31"/>
      <c r="O1018" s="16"/>
      <c r="P1018" s="26"/>
      <c r="Q1018" s="27"/>
      <c r="R1018" s="27"/>
      <c r="S1018" s="27"/>
      <c r="T1018" s="16"/>
    </row>
    <row r="1019" spans="1:20" ht="15.75" customHeight="1" x14ac:dyDescent="0.2">
      <c r="A1019" s="27"/>
      <c r="B1019" s="44" t="s">
        <v>26</v>
      </c>
      <c r="C1019" s="29"/>
      <c r="D1019" s="27"/>
      <c r="E1019" s="29" t="str">
        <f>IF(D1019="","",IF((OR(D1019=data_validation!A$1,D1019=data_validation!A$2,D1019=data_validation!A$5,D1019=data_validation!A$6,D1019=data_validation!A$15,D1019=data_validation!A$17)),"Indicate Date","N/A"))</f>
        <v/>
      </c>
      <c r="F1019" s="29" t="str">
        <f>IF(D1019="","",IF((OR(D1019=data_validation!A$1,D1019=data_validation!A$2)),"Indicate Date","N/A"))</f>
        <v/>
      </c>
      <c r="G1019" s="29" t="str">
        <f>IF(D1019="","","Indicate Date")</f>
        <v/>
      </c>
      <c r="H1019" s="29" t="str">
        <f>IF(D1019="","","Indicate Date")</f>
        <v/>
      </c>
      <c r="I1019" s="30"/>
      <c r="J1019" s="31"/>
      <c r="K1019" s="32"/>
      <c r="L1019" s="33"/>
      <c r="M1019" s="33"/>
      <c r="N1019" s="31"/>
      <c r="O1019" s="16"/>
      <c r="P1019" s="26"/>
      <c r="Q1019" s="27"/>
      <c r="R1019" s="27"/>
      <c r="S1019" s="27"/>
      <c r="T1019" s="16"/>
    </row>
    <row r="1020" spans="1:20" ht="15.75" customHeight="1" x14ac:dyDescent="0.2">
      <c r="A1020" s="27"/>
      <c r="B1020" s="47" t="s">
        <v>1542</v>
      </c>
      <c r="C1020" s="31" t="s">
        <v>26</v>
      </c>
      <c r="D1020" s="31" t="s">
        <v>27</v>
      </c>
      <c r="E1020" s="36">
        <v>44971</v>
      </c>
      <c r="F1020" s="48" t="s">
        <v>28</v>
      </c>
      <c r="G1020" s="36">
        <v>44986</v>
      </c>
      <c r="H1020" s="36">
        <v>44986</v>
      </c>
      <c r="I1020" s="31" t="s">
        <v>29</v>
      </c>
      <c r="J1020" s="31" t="s">
        <v>30</v>
      </c>
      <c r="K1020" s="37">
        <f t="shared" ref="K1020:K1021" si="84">SUM(L1020:M1020)</f>
        <v>210000</v>
      </c>
      <c r="L1020" s="33">
        <v>210000</v>
      </c>
      <c r="M1020" s="49"/>
      <c r="N1020" s="31" t="s">
        <v>1543</v>
      </c>
      <c r="O1020" s="16"/>
      <c r="P1020" s="26"/>
      <c r="Q1020" s="27"/>
      <c r="R1020" s="27"/>
      <c r="S1020" s="112">
        <v>44851</v>
      </c>
      <c r="T1020" s="16"/>
    </row>
    <row r="1021" spans="1:20" ht="15.75" customHeight="1" x14ac:dyDescent="0.2">
      <c r="A1021" s="27"/>
      <c r="B1021" s="47" t="s">
        <v>1544</v>
      </c>
      <c r="C1021" s="31" t="s">
        <v>399</v>
      </c>
      <c r="D1021" s="31" t="s">
        <v>27</v>
      </c>
      <c r="E1021" s="36">
        <v>45078</v>
      </c>
      <c r="F1021" s="48" t="s">
        <v>28</v>
      </c>
      <c r="G1021" s="36">
        <v>45078</v>
      </c>
      <c r="H1021" s="36">
        <v>45078</v>
      </c>
      <c r="I1021" s="31" t="s">
        <v>29</v>
      </c>
      <c r="J1021" s="31" t="s">
        <v>30</v>
      </c>
      <c r="K1021" s="37">
        <f t="shared" si="84"/>
        <v>63068</v>
      </c>
      <c r="L1021" s="33">
        <v>63068</v>
      </c>
      <c r="M1021" s="49"/>
      <c r="N1021" s="31" t="s">
        <v>1545</v>
      </c>
      <c r="O1021" s="16"/>
      <c r="P1021" s="26">
        <v>44845</v>
      </c>
      <c r="Q1021" s="27" t="s">
        <v>1316</v>
      </c>
      <c r="R1021" s="27" t="s">
        <v>1160</v>
      </c>
      <c r="S1021" s="112">
        <v>44851</v>
      </c>
      <c r="T1021" s="16"/>
    </row>
    <row r="1022" spans="1:20" ht="15.75" customHeight="1" x14ac:dyDescent="0.2">
      <c r="A1022" s="27"/>
      <c r="B1022" s="35"/>
      <c r="C1022" s="29"/>
      <c r="D1022" s="27"/>
      <c r="E1022" s="29"/>
      <c r="F1022" s="29"/>
      <c r="G1022" s="29"/>
      <c r="H1022" s="29"/>
      <c r="I1022" s="30"/>
      <c r="J1022" s="31"/>
      <c r="K1022" s="32"/>
      <c r="L1022" s="33"/>
      <c r="M1022" s="33"/>
      <c r="N1022" s="31"/>
      <c r="O1022" s="16"/>
      <c r="P1022" s="26"/>
      <c r="Q1022" s="27"/>
      <c r="R1022" s="27"/>
      <c r="S1022" s="27"/>
      <c r="T1022" s="16"/>
    </row>
    <row r="1023" spans="1:20" ht="15.75" customHeight="1" x14ac:dyDescent="0.2">
      <c r="A1023" s="27"/>
      <c r="B1023" s="55" t="s">
        <v>1091</v>
      </c>
      <c r="C1023" s="56"/>
      <c r="D1023" s="56"/>
      <c r="E1023" s="56" t="str">
        <f>IF(D1023="","",IF((OR(D1023=data_validation!A$1,D1023=data_validation!A$2,D1023=data_validation!A$5,D1023=data_validation!A$6,D1023=data_validation!A$15,D1023=data_validation!A$17)),"Indicate Date","N/A"))</f>
        <v/>
      </c>
      <c r="F1023" s="56" t="str">
        <f>IF(D1023="","",IF((OR(D1023=data_validation!A$1,D1023=data_validation!A$2)),"Indicate Date","N/A"))</f>
        <v/>
      </c>
      <c r="G1023" s="57" t="str">
        <f>IF(D1023="","","Indicate Date")</f>
        <v/>
      </c>
      <c r="H1023" s="57" t="str">
        <f>IF(D1023="","","Indicate Date")</f>
        <v/>
      </c>
      <c r="I1023" s="56"/>
      <c r="J1023" s="56"/>
      <c r="K1023" s="58"/>
      <c r="L1023" s="58"/>
      <c r="M1023" s="58"/>
      <c r="N1023" s="59"/>
      <c r="O1023" s="60"/>
      <c r="P1023" s="61"/>
      <c r="Q1023" s="62"/>
      <c r="R1023" s="62"/>
      <c r="S1023" s="62"/>
      <c r="T1023" s="8"/>
    </row>
    <row r="1024" spans="1:20" ht="15.75" customHeight="1" x14ac:dyDescent="0.2">
      <c r="A1024" s="63"/>
      <c r="B1024" s="113" t="s">
        <v>1546</v>
      </c>
      <c r="C1024" s="48" t="s">
        <v>1091</v>
      </c>
      <c r="D1024" s="48" t="s">
        <v>27</v>
      </c>
      <c r="E1024" s="36">
        <v>44986</v>
      </c>
      <c r="F1024" s="48" t="s">
        <v>28</v>
      </c>
      <c r="G1024" s="36">
        <v>45035</v>
      </c>
      <c r="H1024" s="36">
        <v>45035</v>
      </c>
      <c r="I1024" s="65" t="s">
        <v>29</v>
      </c>
      <c r="J1024" s="48" t="s">
        <v>1092</v>
      </c>
      <c r="K1024" s="66">
        <f>SUM(L1024:M1024)</f>
        <v>70000</v>
      </c>
      <c r="L1024" s="67">
        <v>70000</v>
      </c>
      <c r="M1024" s="68"/>
      <c r="N1024" s="48" t="s">
        <v>1547</v>
      </c>
      <c r="O1024" s="60"/>
      <c r="P1024" s="69"/>
      <c r="Q1024" s="70"/>
      <c r="R1024" s="48"/>
      <c r="S1024" s="71">
        <v>44932</v>
      </c>
      <c r="T1024" s="8"/>
    </row>
    <row r="1025" spans="1:20" ht="15.75" customHeight="1" x14ac:dyDescent="0.2">
      <c r="A1025" s="63"/>
      <c r="B1025" s="113"/>
      <c r="C1025" s="72"/>
      <c r="D1025" s="65"/>
      <c r="E1025" s="29"/>
      <c r="F1025" s="29"/>
      <c r="G1025" s="29"/>
      <c r="H1025" s="29"/>
      <c r="I1025" s="74"/>
      <c r="J1025" s="48"/>
      <c r="K1025" s="73"/>
      <c r="L1025" s="67"/>
      <c r="M1025" s="67"/>
      <c r="N1025" s="48"/>
      <c r="O1025" s="16"/>
      <c r="P1025" s="75"/>
      <c r="Q1025" s="65"/>
      <c r="R1025" s="65"/>
      <c r="S1025" s="65"/>
      <c r="T1025" s="16"/>
    </row>
    <row r="1026" spans="1:20" ht="15.75" customHeight="1" x14ac:dyDescent="0.2">
      <c r="A1026" s="27"/>
      <c r="B1026" s="55" t="s">
        <v>274</v>
      </c>
      <c r="C1026" s="56"/>
      <c r="D1026" s="56"/>
      <c r="E1026" s="56" t="str">
        <f>IF(D1026="","",IF((OR(D1026=data_validation!A$1,D1026=data_validation!A$2,D1026=data_validation!A$5,D1026=data_validation!A$6,D1026=data_validation!A$15,D1026=data_validation!A$17)),"Indicate Date","N/A"))</f>
        <v/>
      </c>
      <c r="F1026" s="56" t="str">
        <f>IF(D1026="","",IF((OR(D1026=data_validation!A$1,D1026=data_validation!A$2)),"Indicate Date","N/A"))</f>
        <v/>
      </c>
      <c r="G1026" s="57" t="str">
        <f>IF(D1026="","","Indicate Date")</f>
        <v/>
      </c>
      <c r="H1026" s="57" t="str">
        <f>IF(D1026="","","Indicate Date")</f>
        <v/>
      </c>
      <c r="I1026" s="56"/>
      <c r="J1026" s="56"/>
      <c r="K1026" s="58"/>
      <c r="L1026" s="58"/>
      <c r="M1026" s="58"/>
      <c r="N1026" s="59"/>
      <c r="O1026" s="60"/>
      <c r="P1026" s="61"/>
      <c r="Q1026" s="62"/>
      <c r="R1026" s="62"/>
      <c r="S1026" s="62"/>
      <c r="T1026" s="8"/>
    </row>
    <row r="1027" spans="1:20" ht="15.75" customHeight="1" x14ac:dyDescent="0.2">
      <c r="A1027" s="63"/>
      <c r="B1027" s="113" t="s">
        <v>1548</v>
      </c>
      <c r="C1027" s="48" t="s">
        <v>274</v>
      </c>
      <c r="D1027" s="48" t="s">
        <v>27</v>
      </c>
      <c r="E1027" s="36">
        <v>45035</v>
      </c>
      <c r="F1027" s="48" t="s">
        <v>28</v>
      </c>
      <c r="G1027" s="36">
        <v>45057</v>
      </c>
      <c r="H1027" s="36">
        <v>45057</v>
      </c>
      <c r="I1027" s="65" t="s">
        <v>29</v>
      </c>
      <c r="J1027" s="48" t="s">
        <v>226</v>
      </c>
      <c r="K1027" s="66">
        <f t="shared" ref="K1027:K1028" si="85">SUM(L1027:M1027)</f>
        <v>194000</v>
      </c>
      <c r="L1027" s="67">
        <v>194000</v>
      </c>
      <c r="M1027" s="68"/>
      <c r="N1027" s="48" t="s">
        <v>1549</v>
      </c>
      <c r="O1027" s="60"/>
      <c r="P1027" s="69"/>
      <c r="Q1027" s="70"/>
      <c r="R1027" s="48"/>
      <c r="S1027" s="71">
        <v>44932</v>
      </c>
      <c r="T1027" s="8"/>
    </row>
    <row r="1028" spans="1:20" ht="15.75" customHeight="1" x14ac:dyDescent="0.2">
      <c r="A1028" s="63"/>
      <c r="B1028" s="113" t="s">
        <v>1550</v>
      </c>
      <c r="C1028" s="48" t="s">
        <v>274</v>
      </c>
      <c r="D1028" s="48" t="s">
        <v>27</v>
      </c>
      <c r="E1028" s="36">
        <v>45035</v>
      </c>
      <c r="F1028" s="48" t="s">
        <v>28</v>
      </c>
      <c r="G1028" s="36">
        <v>45057</v>
      </c>
      <c r="H1028" s="36">
        <v>45057</v>
      </c>
      <c r="I1028" s="65" t="s">
        <v>29</v>
      </c>
      <c r="J1028" s="48" t="s">
        <v>226</v>
      </c>
      <c r="K1028" s="66">
        <f t="shared" si="85"/>
        <v>162000</v>
      </c>
      <c r="L1028" s="67">
        <v>162000</v>
      </c>
      <c r="M1028" s="68"/>
      <c r="N1028" s="48" t="s">
        <v>1549</v>
      </c>
      <c r="O1028" s="60"/>
      <c r="P1028" s="69"/>
      <c r="Q1028" s="70"/>
      <c r="R1028" s="48"/>
      <c r="S1028" s="71">
        <v>44932</v>
      </c>
      <c r="T1028" s="8"/>
    </row>
    <row r="1029" spans="1:20" ht="15.75" customHeight="1" x14ac:dyDescent="0.2">
      <c r="A1029" s="27"/>
      <c r="B1029" s="35"/>
      <c r="C1029" s="29"/>
      <c r="D1029" s="27"/>
      <c r="E1029" s="29"/>
      <c r="F1029" s="29"/>
      <c r="G1029" s="29"/>
      <c r="H1029" s="29"/>
      <c r="I1029" s="30"/>
      <c r="J1029" s="31"/>
      <c r="K1029" s="32"/>
      <c r="L1029" s="33"/>
      <c r="M1029" s="33"/>
      <c r="N1029" s="31"/>
      <c r="O1029" s="16"/>
      <c r="P1029" s="26"/>
      <c r="Q1029" s="27"/>
      <c r="R1029" s="27"/>
      <c r="S1029" s="27"/>
      <c r="T1029" s="16"/>
    </row>
    <row r="1030" spans="1:20" ht="15.75" customHeight="1" x14ac:dyDescent="0.2">
      <c r="A1030" s="27"/>
      <c r="B1030" s="35"/>
      <c r="C1030" s="29"/>
      <c r="D1030" s="27"/>
      <c r="E1030" s="29"/>
      <c r="F1030" s="29"/>
      <c r="G1030" s="29"/>
      <c r="H1030" s="29"/>
      <c r="I1030" s="30"/>
      <c r="J1030" s="31"/>
      <c r="K1030" s="32"/>
      <c r="L1030" s="33"/>
      <c r="M1030" s="33"/>
      <c r="N1030" s="31"/>
      <c r="O1030" s="16"/>
      <c r="P1030" s="26"/>
      <c r="Q1030" s="27"/>
      <c r="R1030" s="27"/>
      <c r="S1030" s="27"/>
      <c r="T1030" s="16"/>
    </row>
    <row r="1031" spans="1:20" ht="15.75" customHeight="1" x14ac:dyDescent="0.2">
      <c r="A1031" s="27"/>
      <c r="B1031" s="28" t="s">
        <v>1551</v>
      </c>
      <c r="C1031" s="29"/>
      <c r="D1031" s="27"/>
      <c r="E1031" s="29"/>
      <c r="F1031" s="29"/>
      <c r="G1031" s="29"/>
      <c r="H1031" s="29"/>
      <c r="I1031" s="30"/>
      <c r="J1031" s="31"/>
      <c r="K1031" s="32"/>
      <c r="L1031" s="33"/>
      <c r="M1031" s="33"/>
      <c r="N1031" s="31"/>
      <c r="O1031" s="16"/>
      <c r="P1031" s="26"/>
      <c r="Q1031" s="27"/>
      <c r="R1031" s="27"/>
      <c r="S1031" s="27"/>
      <c r="T1031" s="16"/>
    </row>
    <row r="1032" spans="1:20" ht="15.75" customHeight="1" x14ac:dyDescent="0.2">
      <c r="A1032" s="27"/>
      <c r="B1032" s="44" t="s">
        <v>26</v>
      </c>
      <c r="C1032" s="29"/>
      <c r="D1032" s="27"/>
      <c r="E1032" s="29"/>
      <c r="F1032" s="29"/>
      <c r="G1032" s="29"/>
      <c r="H1032" s="29"/>
      <c r="I1032" s="30"/>
      <c r="J1032" s="31"/>
      <c r="K1032" s="32"/>
      <c r="L1032" s="33"/>
      <c r="M1032" s="33"/>
      <c r="N1032" s="31"/>
      <c r="O1032" s="16"/>
      <c r="P1032" s="26"/>
      <c r="Q1032" s="27"/>
      <c r="R1032" s="27"/>
      <c r="S1032" s="27"/>
      <c r="T1032" s="16"/>
    </row>
    <row r="1033" spans="1:20" ht="15.75" customHeight="1" x14ac:dyDescent="0.2">
      <c r="A1033" s="31"/>
      <c r="B1033" s="35" t="s">
        <v>1552</v>
      </c>
      <c r="C1033" s="31" t="s">
        <v>26</v>
      </c>
      <c r="D1033" s="31" t="s">
        <v>27</v>
      </c>
      <c r="E1033" s="36">
        <v>45057</v>
      </c>
      <c r="F1033" s="48" t="s">
        <v>28</v>
      </c>
      <c r="G1033" s="36">
        <v>45089</v>
      </c>
      <c r="H1033" s="36">
        <v>45089</v>
      </c>
      <c r="I1033" s="31" t="s">
        <v>29</v>
      </c>
      <c r="J1033" s="31" t="s">
        <v>30</v>
      </c>
      <c r="K1033" s="37">
        <f t="shared" ref="K1033:K1058" si="86">SUM(L1033:M1033)</f>
        <v>30000</v>
      </c>
      <c r="L1033" s="38">
        <v>30000</v>
      </c>
      <c r="M1033" s="38"/>
      <c r="N1033" s="31" t="s">
        <v>1552</v>
      </c>
      <c r="O1033" s="39"/>
      <c r="P1033" s="40"/>
      <c r="Q1033" s="31"/>
      <c r="R1033" s="31"/>
      <c r="S1033" s="41"/>
      <c r="T1033" s="39"/>
    </row>
    <row r="1034" spans="1:20" ht="15.75" customHeight="1" x14ac:dyDescent="0.2">
      <c r="A1034" s="31"/>
      <c r="B1034" s="35" t="s">
        <v>1553</v>
      </c>
      <c r="C1034" s="31" t="s">
        <v>26</v>
      </c>
      <c r="D1034" s="31" t="s">
        <v>27</v>
      </c>
      <c r="E1034" s="36">
        <v>45057</v>
      </c>
      <c r="F1034" s="48" t="s">
        <v>28</v>
      </c>
      <c r="G1034" s="36">
        <v>45089</v>
      </c>
      <c r="H1034" s="36">
        <v>45089</v>
      </c>
      <c r="I1034" s="31" t="s">
        <v>29</v>
      </c>
      <c r="J1034" s="31" t="s">
        <v>30</v>
      </c>
      <c r="K1034" s="37">
        <f t="shared" si="86"/>
        <v>36000</v>
      </c>
      <c r="L1034" s="38">
        <v>36000</v>
      </c>
      <c r="M1034" s="38"/>
      <c r="N1034" s="31" t="s">
        <v>1553</v>
      </c>
      <c r="O1034" s="39"/>
      <c r="P1034" s="40"/>
      <c r="Q1034" s="31"/>
      <c r="R1034" s="31"/>
      <c r="S1034" s="41"/>
      <c r="T1034" s="39"/>
    </row>
    <row r="1035" spans="1:20" ht="15.75" customHeight="1" x14ac:dyDescent="0.2">
      <c r="A1035" s="31"/>
      <c r="B1035" s="35" t="s">
        <v>1554</v>
      </c>
      <c r="C1035" s="31" t="s">
        <v>26</v>
      </c>
      <c r="D1035" s="31" t="s">
        <v>27</v>
      </c>
      <c r="E1035" s="36">
        <v>45057</v>
      </c>
      <c r="F1035" s="48" t="s">
        <v>28</v>
      </c>
      <c r="G1035" s="36">
        <v>45089</v>
      </c>
      <c r="H1035" s="36">
        <v>45089</v>
      </c>
      <c r="I1035" s="31" t="s">
        <v>29</v>
      </c>
      <c r="J1035" s="31" t="s">
        <v>30</v>
      </c>
      <c r="K1035" s="37">
        <f t="shared" si="86"/>
        <v>36000</v>
      </c>
      <c r="L1035" s="38">
        <v>36000</v>
      </c>
      <c r="M1035" s="38"/>
      <c r="N1035" s="31" t="s">
        <v>1554</v>
      </c>
      <c r="O1035" s="39"/>
      <c r="P1035" s="40"/>
      <c r="Q1035" s="31"/>
      <c r="R1035" s="31"/>
      <c r="S1035" s="41"/>
      <c r="T1035" s="39"/>
    </row>
    <row r="1036" spans="1:20" ht="15.75" customHeight="1" x14ac:dyDescent="0.2">
      <c r="A1036" s="31"/>
      <c r="B1036" s="35" t="s">
        <v>1555</v>
      </c>
      <c r="C1036" s="31" t="s">
        <v>26</v>
      </c>
      <c r="D1036" s="31" t="s">
        <v>27</v>
      </c>
      <c r="E1036" s="36">
        <v>45057</v>
      </c>
      <c r="F1036" s="48" t="s">
        <v>28</v>
      </c>
      <c r="G1036" s="36">
        <v>45089</v>
      </c>
      <c r="H1036" s="36">
        <v>45089</v>
      </c>
      <c r="I1036" s="31" t="s">
        <v>29</v>
      </c>
      <c r="J1036" s="31" t="s">
        <v>30</v>
      </c>
      <c r="K1036" s="37">
        <f t="shared" si="86"/>
        <v>30000</v>
      </c>
      <c r="L1036" s="38">
        <v>30000</v>
      </c>
      <c r="M1036" s="38"/>
      <c r="N1036" s="31" t="s">
        <v>1555</v>
      </c>
      <c r="O1036" s="39"/>
      <c r="P1036" s="40"/>
      <c r="Q1036" s="31"/>
      <c r="R1036" s="31"/>
      <c r="S1036" s="41"/>
      <c r="T1036" s="39"/>
    </row>
    <row r="1037" spans="1:20" ht="15.75" customHeight="1" x14ac:dyDescent="0.2">
      <c r="A1037" s="31"/>
      <c r="B1037" s="35" t="s">
        <v>1556</v>
      </c>
      <c r="C1037" s="31" t="s">
        <v>26</v>
      </c>
      <c r="D1037" s="31" t="s">
        <v>27</v>
      </c>
      <c r="E1037" s="36">
        <v>45057</v>
      </c>
      <c r="F1037" s="48" t="s">
        <v>28</v>
      </c>
      <c r="G1037" s="36">
        <v>45089</v>
      </c>
      <c r="H1037" s="36">
        <v>45089</v>
      </c>
      <c r="I1037" s="31" t="s">
        <v>29</v>
      </c>
      <c r="J1037" s="31" t="s">
        <v>30</v>
      </c>
      <c r="K1037" s="37">
        <f t="shared" si="86"/>
        <v>30000</v>
      </c>
      <c r="L1037" s="38">
        <v>30000</v>
      </c>
      <c r="M1037" s="38"/>
      <c r="N1037" s="31" t="s">
        <v>1556</v>
      </c>
      <c r="O1037" s="39"/>
      <c r="P1037" s="40"/>
      <c r="Q1037" s="31"/>
      <c r="R1037" s="31"/>
      <c r="S1037" s="41"/>
      <c r="T1037" s="39"/>
    </row>
    <row r="1038" spans="1:20" ht="15.75" customHeight="1" x14ac:dyDescent="0.2">
      <c r="A1038" s="31"/>
      <c r="B1038" s="35" t="s">
        <v>1557</v>
      </c>
      <c r="C1038" s="31" t="s">
        <v>26</v>
      </c>
      <c r="D1038" s="31" t="s">
        <v>27</v>
      </c>
      <c r="E1038" s="36">
        <v>45057</v>
      </c>
      <c r="F1038" s="48" t="s">
        <v>28</v>
      </c>
      <c r="G1038" s="36">
        <v>45089</v>
      </c>
      <c r="H1038" s="36">
        <v>45089</v>
      </c>
      <c r="I1038" s="31" t="s">
        <v>29</v>
      </c>
      <c r="J1038" s="31" t="s">
        <v>30</v>
      </c>
      <c r="K1038" s="37">
        <f t="shared" si="86"/>
        <v>30000</v>
      </c>
      <c r="L1038" s="38">
        <v>30000</v>
      </c>
      <c r="M1038" s="38"/>
      <c r="N1038" s="31" t="s">
        <v>1557</v>
      </c>
      <c r="O1038" s="39"/>
      <c r="P1038" s="40"/>
      <c r="Q1038" s="31"/>
      <c r="R1038" s="31"/>
      <c r="S1038" s="41"/>
      <c r="T1038" s="39"/>
    </row>
    <row r="1039" spans="1:20" ht="15.75" customHeight="1" x14ac:dyDescent="0.2">
      <c r="A1039" s="31"/>
      <c r="B1039" s="35" t="s">
        <v>1558</v>
      </c>
      <c r="C1039" s="31" t="s">
        <v>26</v>
      </c>
      <c r="D1039" s="31" t="s">
        <v>27</v>
      </c>
      <c r="E1039" s="36">
        <v>45057</v>
      </c>
      <c r="F1039" s="48" t="s">
        <v>28</v>
      </c>
      <c r="G1039" s="36">
        <v>45089</v>
      </c>
      <c r="H1039" s="36">
        <v>45089</v>
      </c>
      <c r="I1039" s="31" t="s">
        <v>29</v>
      </c>
      <c r="J1039" s="31" t="s">
        <v>30</v>
      </c>
      <c r="K1039" s="37">
        <f t="shared" si="86"/>
        <v>30000</v>
      </c>
      <c r="L1039" s="38">
        <v>30000</v>
      </c>
      <c r="M1039" s="38"/>
      <c r="N1039" s="31" t="s">
        <v>1558</v>
      </c>
      <c r="O1039" s="39"/>
      <c r="P1039" s="40"/>
      <c r="Q1039" s="31"/>
      <c r="R1039" s="31"/>
      <c r="S1039" s="41"/>
      <c r="T1039" s="39"/>
    </row>
    <row r="1040" spans="1:20" ht="15.75" customHeight="1" x14ac:dyDescent="0.2">
      <c r="A1040" s="31"/>
      <c r="B1040" s="35" t="s">
        <v>1559</v>
      </c>
      <c r="C1040" s="31" t="s">
        <v>26</v>
      </c>
      <c r="D1040" s="31" t="s">
        <v>131</v>
      </c>
      <c r="E1040" s="36">
        <v>44993</v>
      </c>
      <c r="F1040" s="48" t="s">
        <v>28</v>
      </c>
      <c r="G1040" s="36">
        <v>44993</v>
      </c>
      <c r="H1040" s="36">
        <v>44993</v>
      </c>
      <c r="I1040" s="31" t="s">
        <v>29</v>
      </c>
      <c r="J1040" s="31" t="s">
        <v>30</v>
      </c>
      <c r="K1040" s="37">
        <f t="shared" si="86"/>
        <v>45000</v>
      </c>
      <c r="L1040" s="38">
        <v>45000</v>
      </c>
      <c r="M1040" s="38"/>
      <c r="N1040" s="31" t="s">
        <v>1559</v>
      </c>
      <c r="O1040" s="39"/>
      <c r="P1040" s="40"/>
      <c r="Q1040" s="31"/>
      <c r="R1040" s="31"/>
      <c r="S1040" s="41"/>
      <c r="T1040" s="39"/>
    </row>
    <row r="1041" spans="1:20" ht="15.75" customHeight="1" x14ac:dyDescent="0.2">
      <c r="A1041" s="31"/>
      <c r="B1041" s="147" t="s">
        <v>1560</v>
      </c>
      <c r="C1041" s="31" t="s">
        <v>26</v>
      </c>
      <c r="D1041" s="31" t="s">
        <v>27</v>
      </c>
      <c r="E1041" s="36">
        <v>45057</v>
      </c>
      <c r="F1041" s="48" t="s">
        <v>28</v>
      </c>
      <c r="G1041" s="36">
        <v>45246</v>
      </c>
      <c r="H1041" s="36">
        <v>45246</v>
      </c>
      <c r="I1041" s="31" t="s">
        <v>29</v>
      </c>
      <c r="J1041" s="31" t="s">
        <v>30</v>
      </c>
      <c r="K1041" s="37">
        <f t="shared" si="86"/>
        <v>45000</v>
      </c>
      <c r="L1041" s="38">
        <v>45000</v>
      </c>
      <c r="M1041" s="38"/>
      <c r="N1041" s="50" t="s">
        <v>1560</v>
      </c>
      <c r="O1041" s="39"/>
      <c r="P1041" s="40"/>
      <c r="Q1041" s="31"/>
      <c r="R1041" s="31"/>
      <c r="S1041" s="41"/>
      <c r="T1041" s="39"/>
    </row>
    <row r="1042" spans="1:20" ht="15.75" customHeight="1" x14ac:dyDescent="0.2">
      <c r="A1042" s="31"/>
      <c r="B1042" s="35" t="s">
        <v>1561</v>
      </c>
      <c r="C1042" s="31" t="s">
        <v>26</v>
      </c>
      <c r="D1042" s="31" t="s">
        <v>27</v>
      </c>
      <c r="E1042" s="36">
        <v>45057</v>
      </c>
      <c r="F1042" s="48" t="s">
        <v>28</v>
      </c>
      <c r="G1042" s="36">
        <v>45021</v>
      </c>
      <c r="H1042" s="36">
        <v>45021</v>
      </c>
      <c r="I1042" s="31" t="s">
        <v>29</v>
      </c>
      <c r="J1042" s="31" t="s">
        <v>30</v>
      </c>
      <c r="K1042" s="37">
        <f t="shared" si="86"/>
        <v>48750</v>
      </c>
      <c r="L1042" s="38">
        <v>48750</v>
      </c>
      <c r="M1042" s="38"/>
      <c r="N1042" s="31" t="s">
        <v>1562</v>
      </c>
      <c r="O1042" s="39"/>
      <c r="P1042" s="40"/>
      <c r="Q1042" s="31"/>
      <c r="R1042" s="31"/>
      <c r="S1042" s="41">
        <v>44944</v>
      </c>
      <c r="T1042" s="39"/>
    </row>
    <row r="1043" spans="1:20" ht="15.75" customHeight="1" x14ac:dyDescent="0.2">
      <c r="A1043" s="31"/>
      <c r="B1043" s="35" t="s">
        <v>1563</v>
      </c>
      <c r="C1043" s="31" t="s">
        <v>26</v>
      </c>
      <c r="D1043" s="31" t="s">
        <v>27</v>
      </c>
      <c r="E1043" s="36">
        <v>45057</v>
      </c>
      <c r="F1043" s="48" t="s">
        <v>28</v>
      </c>
      <c r="G1043" s="36">
        <v>45021</v>
      </c>
      <c r="H1043" s="36">
        <v>45021</v>
      </c>
      <c r="I1043" s="31" t="s">
        <v>29</v>
      </c>
      <c r="J1043" s="31" t="s">
        <v>30</v>
      </c>
      <c r="K1043" s="37">
        <f t="shared" si="86"/>
        <v>48750</v>
      </c>
      <c r="L1043" s="38">
        <v>48750</v>
      </c>
      <c r="M1043" s="38"/>
      <c r="N1043" s="31" t="s">
        <v>1564</v>
      </c>
      <c r="O1043" s="39"/>
      <c r="P1043" s="40"/>
      <c r="Q1043" s="31"/>
      <c r="R1043" s="31"/>
      <c r="S1043" s="41">
        <v>44944</v>
      </c>
      <c r="T1043" s="39"/>
    </row>
    <row r="1044" spans="1:20" ht="86.25" customHeight="1" x14ac:dyDescent="0.2">
      <c r="A1044" s="31"/>
      <c r="B1044" s="35" t="s">
        <v>1565</v>
      </c>
      <c r="C1044" s="31" t="s">
        <v>26</v>
      </c>
      <c r="D1044" s="31" t="s">
        <v>27</v>
      </c>
      <c r="E1044" s="36">
        <v>45057</v>
      </c>
      <c r="F1044" s="48" t="s">
        <v>28</v>
      </c>
      <c r="G1044" s="36">
        <v>45057</v>
      </c>
      <c r="H1044" s="36">
        <v>45057</v>
      </c>
      <c r="I1044" s="31" t="s">
        <v>29</v>
      </c>
      <c r="J1044" s="31" t="s">
        <v>30</v>
      </c>
      <c r="K1044" s="37">
        <f t="shared" si="86"/>
        <v>48750</v>
      </c>
      <c r="L1044" s="38">
        <v>48750</v>
      </c>
      <c r="M1044" s="38"/>
      <c r="N1044" s="31" t="s">
        <v>1566</v>
      </c>
      <c r="O1044" s="39"/>
      <c r="P1044" s="40"/>
      <c r="Q1044" s="31"/>
      <c r="R1044" s="31"/>
      <c r="S1044" s="41">
        <v>44944</v>
      </c>
      <c r="T1044" s="39"/>
    </row>
    <row r="1045" spans="1:20" ht="15.75" customHeight="1" x14ac:dyDescent="0.2">
      <c r="A1045" s="31"/>
      <c r="B1045" s="35" t="s">
        <v>1567</v>
      </c>
      <c r="C1045" s="31" t="s">
        <v>26</v>
      </c>
      <c r="D1045" s="31" t="s">
        <v>27</v>
      </c>
      <c r="E1045" s="36">
        <v>45057</v>
      </c>
      <c r="F1045" s="48" t="s">
        <v>28</v>
      </c>
      <c r="G1045" s="36">
        <v>45057</v>
      </c>
      <c r="H1045" s="36">
        <v>45057</v>
      </c>
      <c r="I1045" s="31" t="s">
        <v>29</v>
      </c>
      <c r="J1045" s="31" t="s">
        <v>30</v>
      </c>
      <c r="K1045" s="37">
        <f t="shared" si="86"/>
        <v>61500</v>
      </c>
      <c r="L1045" s="38">
        <v>61500</v>
      </c>
      <c r="M1045" s="38"/>
      <c r="N1045" s="31" t="s">
        <v>1568</v>
      </c>
      <c r="O1045" s="39"/>
      <c r="P1045" s="40"/>
      <c r="Q1045" s="31"/>
      <c r="R1045" s="31"/>
      <c r="S1045" s="41">
        <v>44944</v>
      </c>
      <c r="T1045" s="39"/>
    </row>
    <row r="1046" spans="1:20" ht="15.75" customHeight="1" x14ac:dyDescent="0.2">
      <c r="A1046" s="31"/>
      <c r="B1046" s="35" t="s">
        <v>1569</v>
      </c>
      <c r="C1046" s="31" t="s">
        <v>26</v>
      </c>
      <c r="D1046" s="31" t="s">
        <v>27</v>
      </c>
      <c r="E1046" s="36">
        <v>45057</v>
      </c>
      <c r="F1046" s="48" t="s">
        <v>28</v>
      </c>
      <c r="G1046" s="36">
        <v>45057</v>
      </c>
      <c r="H1046" s="36">
        <v>45057</v>
      </c>
      <c r="I1046" s="31" t="s">
        <v>29</v>
      </c>
      <c r="J1046" s="31" t="s">
        <v>30</v>
      </c>
      <c r="K1046" s="37">
        <f t="shared" si="86"/>
        <v>48750</v>
      </c>
      <c r="L1046" s="38">
        <v>48750</v>
      </c>
      <c r="M1046" s="38"/>
      <c r="N1046" s="31" t="s">
        <v>1570</v>
      </c>
      <c r="O1046" s="39"/>
      <c r="P1046" s="40"/>
      <c r="Q1046" s="31"/>
      <c r="R1046" s="31"/>
      <c r="S1046" s="41">
        <v>44944</v>
      </c>
      <c r="T1046" s="39"/>
    </row>
    <row r="1047" spans="1:20" ht="15.75" customHeight="1" x14ac:dyDescent="0.2">
      <c r="A1047" s="31"/>
      <c r="B1047" s="35" t="s">
        <v>1571</v>
      </c>
      <c r="C1047" s="31" t="s">
        <v>26</v>
      </c>
      <c r="D1047" s="31" t="s">
        <v>27</v>
      </c>
      <c r="E1047" s="36">
        <v>45057</v>
      </c>
      <c r="F1047" s="48" t="s">
        <v>28</v>
      </c>
      <c r="G1047" s="36">
        <v>45057</v>
      </c>
      <c r="H1047" s="36">
        <v>45057</v>
      </c>
      <c r="I1047" s="31" t="s">
        <v>29</v>
      </c>
      <c r="J1047" s="31" t="s">
        <v>30</v>
      </c>
      <c r="K1047" s="37">
        <f t="shared" si="86"/>
        <v>37500</v>
      </c>
      <c r="L1047" s="38">
        <v>37500</v>
      </c>
      <c r="M1047" s="38"/>
      <c r="N1047" s="31" t="s">
        <v>1572</v>
      </c>
      <c r="O1047" s="39"/>
      <c r="P1047" s="40"/>
      <c r="Q1047" s="31"/>
      <c r="R1047" s="31"/>
      <c r="S1047" s="41">
        <v>44944</v>
      </c>
      <c r="T1047" s="39"/>
    </row>
    <row r="1048" spans="1:20" ht="15.75" customHeight="1" x14ac:dyDescent="0.2">
      <c r="A1048" s="31"/>
      <c r="B1048" s="35" t="s">
        <v>1573</v>
      </c>
      <c r="C1048" s="31" t="s">
        <v>26</v>
      </c>
      <c r="D1048" s="31" t="s">
        <v>27</v>
      </c>
      <c r="E1048" s="36">
        <v>45057</v>
      </c>
      <c r="F1048" s="48" t="s">
        <v>28</v>
      </c>
      <c r="G1048" s="36">
        <v>45057</v>
      </c>
      <c r="H1048" s="36">
        <v>45057</v>
      </c>
      <c r="I1048" s="31" t="s">
        <v>29</v>
      </c>
      <c r="J1048" s="31" t="s">
        <v>30</v>
      </c>
      <c r="K1048" s="37">
        <f t="shared" si="86"/>
        <v>48750</v>
      </c>
      <c r="L1048" s="38">
        <v>48750</v>
      </c>
      <c r="M1048" s="38"/>
      <c r="N1048" s="31" t="s">
        <v>1574</v>
      </c>
      <c r="O1048" s="39"/>
      <c r="P1048" s="40"/>
      <c r="Q1048" s="31"/>
      <c r="R1048" s="31"/>
      <c r="S1048" s="41">
        <v>44944</v>
      </c>
      <c r="T1048" s="39"/>
    </row>
    <row r="1049" spans="1:20" ht="15.75" customHeight="1" x14ac:dyDescent="0.2">
      <c r="A1049" s="31"/>
      <c r="B1049" s="35" t="s">
        <v>1575</v>
      </c>
      <c r="C1049" s="31" t="s">
        <v>26</v>
      </c>
      <c r="D1049" s="31" t="s">
        <v>1576</v>
      </c>
      <c r="E1049" s="36">
        <v>45210</v>
      </c>
      <c r="F1049" s="36">
        <v>45210</v>
      </c>
      <c r="G1049" s="36">
        <v>45231</v>
      </c>
      <c r="H1049" s="36">
        <v>45231</v>
      </c>
      <c r="I1049" s="31" t="s">
        <v>29</v>
      </c>
      <c r="J1049" s="31" t="s">
        <v>30</v>
      </c>
      <c r="K1049" s="37">
        <f t="shared" si="86"/>
        <v>309000</v>
      </c>
      <c r="L1049" s="38">
        <v>309000</v>
      </c>
      <c r="M1049" s="38"/>
      <c r="N1049" s="31" t="str">
        <f>B1049</f>
        <v>Meals and Snacks with Accommodation to be served during the Regional and Provincial Awarding of the Gulayan Sa Barangay Program for the FY 2023 in Pampanga on November 22-23, 2023 under HVCDP</v>
      </c>
      <c r="O1049" s="39"/>
      <c r="P1049" s="40"/>
      <c r="Q1049" s="31"/>
      <c r="R1049" s="31"/>
      <c r="S1049" s="41">
        <v>44944</v>
      </c>
      <c r="T1049" s="39"/>
    </row>
    <row r="1050" spans="1:20" ht="95.25" customHeight="1" x14ac:dyDescent="0.2">
      <c r="A1050" s="31"/>
      <c r="B1050" s="35" t="s">
        <v>1577</v>
      </c>
      <c r="C1050" s="31" t="s">
        <v>26</v>
      </c>
      <c r="D1050" s="31" t="s">
        <v>27</v>
      </c>
      <c r="E1050" s="36">
        <v>45182</v>
      </c>
      <c r="F1050" s="48" t="s">
        <v>28</v>
      </c>
      <c r="G1050" s="36">
        <v>45210</v>
      </c>
      <c r="H1050" s="36">
        <v>45210</v>
      </c>
      <c r="I1050" s="31" t="s">
        <v>29</v>
      </c>
      <c r="J1050" s="31" t="s">
        <v>30</v>
      </c>
      <c r="K1050" s="37">
        <f t="shared" si="86"/>
        <v>10350</v>
      </c>
      <c r="L1050" s="38">
        <v>10350</v>
      </c>
      <c r="M1050" s="38"/>
      <c r="N1050" s="31" t="s">
        <v>1577</v>
      </c>
      <c r="O1050" s="39"/>
      <c r="P1050" s="40"/>
      <c r="Q1050" s="31"/>
      <c r="R1050" s="31"/>
      <c r="S1050" s="41">
        <v>44944</v>
      </c>
      <c r="T1050" s="39"/>
    </row>
    <row r="1051" spans="1:20" ht="95.25" customHeight="1" x14ac:dyDescent="0.2">
      <c r="A1051" s="31"/>
      <c r="B1051" s="35" t="s">
        <v>1578</v>
      </c>
      <c r="C1051" s="31" t="s">
        <v>26</v>
      </c>
      <c r="D1051" s="31" t="s">
        <v>27</v>
      </c>
      <c r="E1051" s="36">
        <v>45182</v>
      </c>
      <c r="F1051" s="48" t="s">
        <v>28</v>
      </c>
      <c r="G1051" s="36">
        <v>45210</v>
      </c>
      <c r="H1051" s="36">
        <v>45210</v>
      </c>
      <c r="I1051" s="31" t="s">
        <v>29</v>
      </c>
      <c r="J1051" s="31" t="s">
        <v>30</v>
      </c>
      <c r="K1051" s="37">
        <f t="shared" si="86"/>
        <v>10350</v>
      </c>
      <c r="L1051" s="38">
        <v>10350</v>
      </c>
      <c r="M1051" s="38"/>
      <c r="N1051" s="31" t="s">
        <v>1578</v>
      </c>
      <c r="O1051" s="39"/>
      <c r="P1051" s="40"/>
      <c r="Q1051" s="31"/>
      <c r="R1051" s="31"/>
      <c r="S1051" s="41">
        <v>44944</v>
      </c>
      <c r="T1051" s="39"/>
    </row>
    <row r="1052" spans="1:20" ht="15.75" customHeight="1" x14ac:dyDescent="0.2">
      <c r="A1052" s="31"/>
      <c r="B1052" s="35" t="s">
        <v>1579</v>
      </c>
      <c r="C1052" s="31" t="s">
        <v>26</v>
      </c>
      <c r="D1052" s="31" t="s">
        <v>27</v>
      </c>
      <c r="E1052" s="36">
        <v>45182</v>
      </c>
      <c r="F1052" s="48" t="s">
        <v>28</v>
      </c>
      <c r="G1052" s="36">
        <v>45210</v>
      </c>
      <c r="H1052" s="36">
        <v>45210</v>
      </c>
      <c r="I1052" s="31" t="s">
        <v>29</v>
      </c>
      <c r="J1052" s="31" t="s">
        <v>30</v>
      </c>
      <c r="K1052" s="37">
        <f t="shared" si="86"/>
        <v>10350</v>
      </c>
      <c r="L1052" s="38">
        <v>10350</v>
      </c>
      <c r="M1052" s="38"/>
      <c r="N1052" s="31" t="s">
        <v>1579</v>
      </c>
      <c r="O1052" s="39"/>
      <c r="P1052" s="40"/>
      <c r="Q1052" s="31"/>
      <c r="R1052" s="31"/>
      <c r="S1052" s="41">
        <v>44944</v>
      </c>
      <c r="T1052" s="39"/>
    </row>
    <row r="1053" spans="1:20" ht="15.75" customHeight="1" x14ac:dyDescent="0.2">
      <c r="A1053" s="31"/>
      <c r="B1053" s="35" t="s">
        <v>1580</v>
      </c>
      <c r="C1053" s="31" t="s">
        <v>26</v>
      </c>
      <c r="D1053" s="31" t="s">
        <v>27</v>
      </c>
      <c r="E1053" s="36">
        <v>45182</v>
      </c>
      <c r="F1053" s="48" t="s">
        <v>28</v>
      </c>
      <c r="G1053" s="36">
        <v>45210</v>
      </c>
      <c r="H1053" s="36">
        <v>45210</v>
      </c>
      <c r="I1053" s="31" t="s">
        <v>29</v>
      </c>
      <c r="J1053" s="31" t="s">
        <v>30</v>
      </c>
      <c r="K1053" s="37">
        <f t="shared" si="86"/>
        <v>10350</v>
      </c>
      <c r="L1053" s="38">
        <v>10350</v>
      </c>
      <c r="M1053" s="38"/>
      <c r="N1053" s="31" t="s">
        <v>1580</v>
      </c>
      <c r="O1053" s="39"/>
      <c r="P1053" s="40"/>
      <c r="Q1053" s="31"/>
      <c r="R1053" s="31"/>
      <c r="S1053" s="41">
        <v>44944</v>
      </c>
      <c r="T1053" s="39"/>
    </row>
    <row r="1054" spans="1:20" ht="15.75" customHeight="1" x14ac:dyDescent="0.2">
      <c r="A1054" s="31"/>
      <c r="B1054" s="35" t="s">
        <v>1581</v>
      </c>
      <c r="C1054" s="31" t="s">
        <v>26</v>
      </c>
      <c r="D1054" s="31" t="s">
        <v>27</v>
      </c>
      <c r="E1054" s="36">
        <v>45182</v>
      </c>
      <c r="F1054" s="48" t="s">
        <v>28</v>
      </c>
      <c r="G1054" s="36">
        <v>45210</v>
      </c>
      <c r="H1054" s="36">
        <v>45210</v>
      </c>
      <c r="I1054" s="31" t="s">
        <v>29</v>
      </c>
      <c r="J1054" s="31" t="s">
        <v>30</v>
      </c>
      <c r="K1054" s="37">
        <f t="shared" si="86"/>
        <v>10350</v>
      </c>
      <c r="L1054" s="38">
        <v>10350</v>
      </c>
      <c r="M1054" s="38"/>
      <c r="N1054" s="31" t="s">
        <v>1581</v>
      </c>
      <c r="O1054" s="39"/>
      <c r="P1054" s="40"/>
      <c r="Q1054" s="31"/>
      <c r="R1054" s="31"/>
      <c r="S1054" s="41">
        <v>44944</v>
      </c>
      <c r="T1054" s="39"/>
    </row>
    <row r="1055" spans="1:20" ht="15.75" customHeight="1" x14ac:dyDescent="0.2">
      <c r="A1055" s="31"/>
      <c r="B1055" s="35" t="s">
        <v>1582</v>
      </c>
      <c r="C1055" s="31" t="s">
        <v>26</v>
      </c>
      <c r="D1055" s="31" t="s">
        <v>27</v>
      </c>
      <c r="E1055" s="36">
        <v>45182</v>
      </c>
      <c r="F1055" s="48" t="s">
        <v>28</v>
      </c>
      <c r="G1055" s="36">
        <v>45210</v>
      </c>
      <c r="H1055" s="36">
        <v>45210</v>
      </c>
      <c r="I1055" s="31" t="s">
        <v>29</v>
      </c>
      <c r="J1055" s="31" t="s">
        <v>30</v>
      </c>
      <c r="K1055" s="37">
        <f t="shared" si="86"/>
        <v>10350</v>
      </c>
      <c r="L1055" s="38">
        <v>10350</v>
      </c>
      <c r="M1055" s="38"/>
      <c r="N1055" s="31" t="s">
        <v>1582</v>
      </c>
      <c r="O1055" s="39"/>
      <c r="P1055" s="40"/>
      <c r="Q1055" s="31"/>
      <c r="R1055" s="31"/>
      <c r="S1055" s="41">
        <v>44944</v>
      </c>
      <c r="T1055" s="39"/>
    </row>
    <row r="1056" spans="1:20" ht="15.75" customHeight="1" x14ac:dyDescent="0.2">
      <c r="A1056" s="31"/>
      <c r="B1056" s="35" t="s">
        <v>1583</v>
      </c>
      <c r="C1056" s="31" t="s">
        <v>26</v>
      </c>
      <c r="D1056" s="31" t="s">
        <v>27</v>
      </c>
      <c r="E1056" s="36">
        <v>45182</v>
      </c>
      <c r="F1056" s="48" t="s">
        <v>28</v>
      </c>
      <c r="G1056" s="36">
        <v>45210</v>
      </c>
      <c r="H1056" s="36">
        <v>45210</v>
      </c>
      <c r="I1056" s="31" t="s">
        <v>29</v>
      </c>
      <c r="J1056" s="31" t="s">
        <v>30</v>
      </c>
      <c r="K1056" s="37">
        <f t="shared" si="86"/>
        <v>10350</v>
      </c>
      <c r="L1056" s="38">
        <v>10350</v>
      </c>
      <c r="M1056" s="38"/>
      <c r="N1056" s="31" t="s">
        <v>1583</v>
      </c>
      <c r="O1056" s="39"/>
      <c r="P1056" s="40"/>
      <c r="Q1056" s="31"/>
      <c r="R1056" s="31"/>
      <c r="S1056" s="41">
        <v>44944</v>
      </c>
      <c r="T1056" s="39"/>
    </row>
    <row r="1057" spans="1:20" ht="15.75" customHeight="1" x14ac:dyDescent="0.2">
      <c r="A1057" s="31"/>
      <c r="B1057" s="35" t="s">
        <v>1584</v>
      </c>
      <c r="C1057" s="31" t="s">
        <v>26</v>
      </c>
      <c r="D1057" s="31" t="s">
        <v>27</v>
      </c>
      <c r="E1057" s="36">
        <v>45210</v>
      </c>
      <c r="F1057" s="48" t="s">
        <v>28</v>
      </c>
      <c r="G1057" s="36">
        <v>45231</v>
      </c>
      <c r="H1057" s="36">
        <v>45231</v>
      </c>
      <c r="I1057" s="31" t="s">
        <v>29</v>
      </c>
      <c r="J1057" s="31" t="s">
        <v>30</v>
      </c>
      <c r="K1057" s="37">
        <f t="shared" si="86"/>
        <v>15000</v>
      </c>
      <c r="L1057" s="38">
        <v>15000</v>
      </c>
      <c r="M1057" s="38"/>
      <c r="N1057" s="31" t="s">
        <v>1584</v>
      </c>
      <c r="O1057" s="39"/>
      <c r="P1057" s="40"/>
      <c r="Q1057" s="31"/>
      <c r="R1057" s="31"/>
      <c r="S1057" s="41">
        <v>44944</v>
      </c>
      <c r="T1057" s="39"/>
    </row>
    <row r="1058" spans="1:20" ht="82.5" customHeight="1" x14ac:dyDescent="0.2">
      <c r="A1058" s="31"/>
      <c r="B1058" s="35" t="s">
        <v>1585</v>
      </c>
      <c r="C1058" s="31" t="s">
        <v>26</v>
      </c>
      <c r="D1058" s="31" t="s">
        <v>27</v>
      </c>
      <c r="E1058" s="36">
        <v>44986</v>
      </c>
      <c r="F1058" s="48" t="s">
        <v>28</v>
      </c>
      <c r="G1058" s="36">
        <v>45017</v>
      </c>
      <c r="H1058" s="36">
        <v>45017</v>
      </c>
      <c r="I1058" s="31" t="s">
        <v>29</v>
      </c>
      <c r="J1058" s="31" t="s">
        <v>745</v>
      </c>
      <c r="K1058" s="37">
        <f t="shared" si="86"/>
        <v>62400</v>
      </c>
      <c r="L1058" s="38">
        <v>62400</v>
      </c>
      <c r="M1058" s="38"/>
      <c r="N1058" s="31" t="s">
        <v>1586</v>
      </c>
      <c r="O1058" s="39"/>
      <c r="P1058" s="40"/>
      <c r="Q1058" s="31"/>
      <c r="R1058" s="31"/>
      <c r="S1058" s="41">
        <v>44944</v>
      </c>
      <c r="T1058" s="39"/>
    </row>
    <row r="1059" spans="1:20" ht="72.75" customHeight="1" x14ac:dyDescent="0.2">
      <c r="A1059" s="31"/>
      <c r="B1059" s="244" t="s">
        <v>1587</v>
      </c>
      <c r="C1059" s="31" t="s">
        <v>1074</v>
      </c>
      <c r="D1059" s="31" t="s">
        <v>27</v>
      </c>
      <c r="E1059" s="36">
        <v>44986</v>
      </c>
      <c r="F1059" s="48" t="s">
        <v>28</v>
      </c>
      <c r="G1059" s="36">
        <v>45017</v>
      </c>
      <c r="H1059" s="36">
        <v>45017</v>
      </c>
      <c r="I1059" s="31" t="s">
        <v>29</v>
      </c>
      <c r="J1059" s="31" t="s">
        <v>745</v>
      </c>
      <c r="K1059" s="236">
        <f>L1059+L1060</f>
        <v>36000</v>
      </c>
      <c r="L1059" s="38">
        <v>20000</v>
      </c>
      <c r="M1059" s="38"/>
      <c r="N1059" s="235" t="str">
        <f>B1059</f>
        <v>Meals and Snacks to be served during the KADIWA NG PANGULO in San Jose Del Monte, Bulacan on April 19, 2023</v>
      </c>
      <c r="O1059" s="39"/>
      <c r="P1059" s="40"/>
      <c r="Q1059" s="31"/>
      <c r="R1059" s="31"/>
      <c r="S1059" s="41">
        <v>44944</v>
      </c>
      <c r="T1059" s="39"/>
    </row>
    <row r="1060" spans="1:20" ht="50.25" customHeight="1" x14ac:dyDescent="0.2">
      <c r="A1060" s="27"/>
      <c r="B1060" s="231"/>
      <c r="C1060" s="31" t="s">
        <v>1074</v>
      </c>
      <c r="D1060" s="31" t="s">
        <v>27</v>
      </c>
      <c r="E1060" s="36">
        <v>44986</v>
      </c>
      <c r="F1060" s="48" t="s">
        <v>28</v>
      </c>
      <c r="G1060" s="36">
        <v>45017</v>
      </c>
      <c r="H1060" s="36">
        <v>45017</v>
      </c>
      <c r="I1060" s="31" t="s">
        <v>29</v>
      </c>
      <c r="J1060" s="31" t="s">
        <v>245</v>
      </c>
      <c r="K1060" s="231"/>
      <c r="L1060" s="38">
        <v>16000</v>
      </c>
      <c r="M1060" s="33"/>
      <c r="N1060" s="231"/>
      <c r="O1060" s="16"/>
      <c r="P1060" s="26"/>
      <c r="Q1060" s="27"/>
      <c r="R1060" s="27"/>
      <c r="S1060" s="27"/>
      <c r="T1060" s="16"/>
    </row>
    <row r="1061" spans="1:20" ht="15.75" customHeight="1" x14ac:dyDescent="0.2">
      <c r="A1061" s="31"/>
      <c r="B1061" s="35" t="s">
        <v>1588</v>
      </c>
      <c r="C1061" s="31" t="s">
        <v>26</v>
      </c>
      <c r="D1061" s="31" t="s">
        <v>27</v>
      </c>
      <c r="E1061" s="36">
        <v>45057</v>
      </c>
      <c r="F1061" s="48" t="s">
        <v>28</v>
      </c>
      <c r="G1061" s="36">
        <v>45057</v>
      </c>
      <c r="H1061" s="36">
        <v>45057</v>
      </c>
      <c r="I1061" s="31" t="s">
        <v>29</v>
      </c>
      <c r="J1061" s="31" t="s">
        <v>30</v>
      </c>
      <c r="K1061" s="37">
        <f>SUM(L1061:M1061)</f>
        <v>48750</v>
      </c>
      <c r="L1061" s="38">
        <v>48750</v>
      </c>
      <c r="M1061" s="38"/>
      <c r="N1061" s="31" t="str">
        <f>B1061</f>
        <v>Meals and Snacks to be served during the Briefing and Training on Gulayan sa Barangay Program in OPA, City of San Fernando, Pampanga on June 1-2, 2023 under HVCDP.</v>
      </c>
      <c r="O1061" s="39"/>
      <c r="P1061" s="40"/>
      <c r="Q1061" s="31"/>
      <c r="R1061" s="31"/>
      <c r="S1061" s="41">
        <v>44944</v>
      </c>
      <c r="T1061" s="39"/>
    </row>
    <row r="1062" spans="1:20" ht="15.75" customHeight="1" x14ac:dyDescent="0.2">
      <c r="A1062" s="27"/>
      <c r="B1062" s="35"/>
      <c r="C1062" s="29"/>
      <c r="D1062" s="27"/>
      <c r="E1062" s="29"/>
      <c r="F1062" s="29"/>
      <c r="G1062" s="29"/>
      <c r="H1062" s="29"/>
      <c r="I1062" s="30"/>
      <c r="J1062" s="31"/>
      <c r="K1062" s="32"/>
      <c r="L1062" s="33"/>
      <c r="M1062" s="33"/>
      <c r="N1062" s="31"/>
      <c r="O1062" s="16"/>
      <c r="P1062" s="26"/>
      <c r="Q1062" s="27"/>
      <c r="R1062" s="27"/>
      <c r="S1062" s="27"/>
      <c r="T1062" s="16"/>
    </row>
    <row r="1063" spans="1:20" ht="15.75" customHeight="1" x14ac:dyDescent="0.2">
      <c r="A1063" s="27"/>
      <c r="B1063" s="55" t="s">
        <v>1589</v>
      </c>
      <c r="C1063" s="27"/>
      <c r="D1063" s="27"/>
      <c r="E1063" s="133"/>
      <c r="F1063" s="127"/>
      <c r="G1063" s="128"/>
      <c r="H1063" s="128"/>
      <c r="I1063" s="56"/>
      <c r="J1063" s="56"/>
      <c r="K1063" s="58"/>
      <c r="L1063" s="58"/>
      <c r="M1063" s="58"/>
      <c r="N1063" s="59"/>
      <c r="O1063" s="60"/>
      <c r="P1063" s="61"/>
      <c r="Q1063" s="62"/>
      <c r="R1063" s="62"/>
      <c r="S1063" s="129"/>
      <c r="T1063" s="8"/>
    </row>
    <row r="1064" spans="1:20" ht="15.75" customHeight="1" x14ac:dyDescent="0.2">
      <c r="A1064" s="63"/>
      <c r="B1064" s="35" t="s">
        <v>1590</v>
      </c>
      <c r="C1064" s="31" t="s">
        <v>138</v>
      </c>
      <c r="D1064" s="31" t="s">
        <v>27</v>
      </c>
      <c r="E1064" s="36">
        <v>45162</v>
      </c>
      <c r="F1064" s="31" t="s">
        <v>28</v>
      </c>
      <c r="G1064" s="36">
        <v>45170</v>
      </c>
      <c r="H1064" s="36">
        <v>45170</v>
      </c>
      <c r="I1064" s="48" t="s">
        <v>29</v>
      </c>
      <c r="J1064" s="48" t="s">
        <v>1591</v>
      </c>
      <c r="K1064" s="66">
        <f>SUM(L1064:M1064)</f>
        <v>12000</v>
      </c>
      <c r="L1064" s="67">
        <v>12000</v>
      </c>
      <c r="M1064" s="68"/>
      <c r="N1064" s="48" t="str">
        <f>B1064</f>
        <v>Meals and Snacks to be served during the conduct of meeting with DENR and PRMSU personnel regarding on the survey results of ROS hillyland boundaries on September 14, 2023 at ROS Hillyland Conference Room, Porac, Botolan, Zambales</v>
      </c>
      <c r="O1064" s="60"/>
      <c r="P1064" s="69"/>
      <c r="Q1064" s="48"/>
      <c r="R1064" s="48"/>
      <c r="S1064" s="132"/>
      <c r="T1064" s="8"/>
    </row>
    <row r="1065" spans="1:20" ht="15.75" customHeight="1" x14ac:dyDescent="0.2">
      <c r="A1065" s="27"/>
      <c r="B1065" s="35"/>
      <c r="C1065" s="29"/>
      <c r="D1065" s="27"/>
      <c r="E1065" s="29"/>
      <c r="F1065" s="29"/>
      <c r="G1065" s="29"/>
      <c r="H1065" s="29"/>
      <c r="I1065" s="30"/>
      <c r="J1065" s="31"/>
      <c r="K1065" s="32"/>
      <c r="L1065" s="33"/>
      <c r="M1065" s="33"/>
      <c r="N1065" s="31"/>
      <c r="O1065" s="16"/>
      <c r="P1065" s="26"/>
      <c r="Q1065" s="27"/>
      <c r="R1065" s="27"/>
      <c r="S1065" s="27"/>
      <c r="T1065" s="16"/>
    </row>
    <row r="1066" spans="1:20" ht="15.75" customHeight="1" x14ac:dyDescent="0.2">
      <c r="A1066" s="27"/>
      <c r="B1066" s="148" t="s">
        <v>105</v>
      </c>
      <c r="C1066" s="29"/>
      <c r="D1066" s="27"/>
      <c r="E1066" s="29" t="s">
        <v>1592</v>
      </c>
      <c r="F1066" s="29" t="s">
        <v>1592</v>
      </c>
      <c r="G1066" s="29" t="s">
        <v>1592</v>
      </c>
      <c r="H1066" s="29" t="s">
        <v>1592</v>
      </c>
      <c r="I1066" s="30"/>
      <c r="J1066" s="31"/>
      <c r="K1066" s="32"/>
      <c r="L1066" s="33"/>
      <c r="M1066" s="33"/>
      <c r="N1066" s="31"/>
      <c r="O1066" s="16"/>
      <c r="P1066" s="26"/>
      <c r="Q1066" s="27"/>
      <c r="R1066" s="27"/>
      <c r="S1066" s="27"/>
      <c r="T1066" s="16"/>
    </row>
    <row r="1067" spans="1:20" ht="15.75" customHeight="1" x14ac:dyDescent="0.2">
      <c r="A1067" s="27"/>
      <c r="B1067" s="35" t="s">
        <v>1593</v>
      </c>
      <c r="C1067" s="29" t="s">
        <v>26</v>
      </c>
      <c r="D1067" s="29" t="s">
        <v>27</v>
      </c>
      <c r="E1067" s="36">
        <v>45028</v>
      </c>
      <c r="F1067" s="48" t="s">
        <v>28</v>
      </c>
      <c r="G1067" s="36">
        <v>45057</v>
      </c>
      <c r="H1067" s="36">
        <v>45057</v>
      </c>
      <c r="I1067" s="30" t="s">
        <v>29</v>
      </c>
      <c r="J1067" s="31" t="s">
        <v>107</v>
      </c>
      <c r="K1067" s="32">
        <f t="shared" ref="K1067:K1086" si="87">L1067+M1067</f>
        <v>18000</v>
      </c>
      <c r="L1067" s="33">
        <v>18000</v>
      </c>
      <c r="M1067" s="33"/>
      <c r="N1067" s="31" t="str">
        <f t="shared" ref="N1067:N1086" si="88">B1067</f>
        <v>Meals and Snacks to be served during the Launching of the Lowland Vegetable Technology Demonstration at Balanga City, Bataan on May 23, 2023 under the FY 2023 National Urban and Peri-Urban Agriculture Program (NUPAP)</v>
      </c>
      <c r="O1067" s="16"/>
      <c r="P1067" s="26"/>
      <c r="Q1067" s="27"/>
      <c r="R1067" s="27"/>
      <c r="S1067" s="27"/>
      <c r="T1067" s="16"/>
    </row>
    <row r="1068" spans="1:20" ht="15.75" customHeight="1" x14ac:dyDescent="0.2">
      <c r="A1068" s="27"/>
      <c r="B1068" s="35" t="s">
        <v>1594</v>
      </c>
      <c r="C1068" s="29" t="s">
        <v>26</v>
      </c>
      <c r="D1068" s="29" t="s">
        <v>27</v>
      </c>
      <c r="E1068" s="36">
        <v>45028</v>
      </c>
      <c r="F1068" s="48" t="s">
        <v>28</v>
      </c>
      <c r="G1068" s="36">
        <v>45057</v>
      </c>
      <c r="H1068" s="36">
        <v>45057</v>
      </c>
      <c r="I1068" s="30" t="s">
        <v>29</v>
      </c>
      <c r="J1068" s="31" t="s">
        <v>107</v>
      </c>
      <c r="K1068" s="32">
        <f t="shared" si="87"/>
        <v>13500</v>
      </c>
      <c r="L1068" s="33">
        <v>13500</v>
      </c>
      <c r="M1068" s="33"/>
      <c r="N1068" s="31" t="str">
        <f t="shared" si="88"/>
        <v>Meals and Snacks to be served during the Lay-outing and Planting of Vegetables for the establishment of  the Lowland Vegetable Technology Demonstration at Balanga City, Bataan on May 24, 2023 under the FY 2023 National Urban and Peri-Urban Agriculture Program (NUPAP)</v>
      </c>
      <c r="O1068" s="16"/>
      <c r="P1068" s="26"/>
      <c r="Q1068" s="27"/>
      <c r="R1068" s="27"/>
      <c r="S1068" s="27"/>
      <c r="T1068" s="16"/>
    </row>
    <row r="1069" spans="1:20" ht="15.75" customHeight="1" x14ac:dyDescent="0.2">
      <c r="A1069" s="27"/>
      <c r="B1069" s="35" t="s">
        <v>1595</v>
      </c>
      <c r="C1069" s="29" t="s">
        <v>26</v>
      </c>
      <c r="D1069" s="29" t="s">
        <v>27</v>
      </c>
      <c r="E1069" s="36">
        <v>45057</v>
      </c>
      <c r="F1069" s="48" t="s">
        <v>28</v>
      </c>
      <c r="G1069" s="36">
        <v>45057</v>
      </c>
      <c r="H1069" s="36">
        <v>45057</v>
      </c>
      <c r="I1069" s="30" t="s">
        <v>29</v>
      </c>
      <c r="J1069" s="31" t="s">
        <v>107</v>
      </c>
      <c r="K1069" s="32">
        <f t="shared" si="87"/>
        <v>13500</v>
      </c>
      <c r="L1069" s="33">
        <v>13500</v>
      </c>
      <c r="M1069" s="33"/>
      <c r="N1069" s="31" t="str">
        <f t="shared" si="88"/>
        <v>Meals and Snacks to be served during the 1st Week Training for the Lowland Vegetable Technology Demonstration at Balanga City, Bataan on June 1, 2023 under the FY 2023 National Urban and Peri-Urban Agriculture Program (NUPAP)</v>
      </c>
      <c r="O1069" s="16"/>
      <c r="P1069" s="26"/>
      <c r="Q1069" s="27"/>
      <c r="R1069" s="27"/>
      <c r="S1069" s="27"/>
      <c r="T1069" s="16"/>
    </row>
    <row r="1070" spans="1:20" ht="15.75" customHeight="1" x14ac:dyDescent="0.2">
      <c r="A1070" s="27"/>
      <c r="B1070" s="35" t="s">
        <v>1596</v>
      </c>
      <c r="C1070" s="29" t="s">
        <v>26</v>
      </c>
      <c r="D1070" s="29" t="s">
        <v>27</v>
      </c>
      <c r="E1070" s="36">
        <v>45057</v>
      </c>
      <c r="F1070" s="48" t="s">
        <v>28</v>
      </c>
      <c r="G1070" s="36">
        <v>45092</v>
      </c>
      <c r="H1070" s="36">
        <v>45092</v>
      </c>
      <c r="I1070" s="30" t="s">
        <v>29</v>
      </c>
      <c r="J1070" s="31" t="s">
        <v>107</v>
      </c>
      <c r="K1070" s="32">
        <f t="shared" si="87"/>
        <v>13500</v>
      </c>
      <c r="L1070" s="33">
        <v>13500</v>
      </c>
      <c r="M1070" s="33"/>
      <c r="N1070" s="31" t="str">
        <f t="shared" si="88"/>
        <v>Meals and Snacks to be served during the 2nd Week Training for the Lowland Vegetable Technology Demonstration at Balanga City, Bataan on June 8, 2023 under the FY 2023 National Urban and Peri-Urban Agriculture Program (NUPAP)</v>
      </c>
      <c r="O1070" s="16"/>
      <c r="P1070" s="26"/>
      <c r="Q1070" s="27"/>
      <c r="R1070" s="27"/>
      <c r="S1070" s="27"/>
      <c r="T1070" s="16"/>
    </row>
    <row r="1071" spans="1:20" ht="15.75" customHeight="1" x14ac:dyDescent="0.2">
      <c r="A1071" s="27"/>
      <c r="B1071" s="35" t="s">
        <v>1597</v>
      </c>
      <c r="C1071" s="29" t="s">
        <v>26</v>
      </c>
      <c r="D1071" s="29" t="s">
        <v>27</v>
      </c>
      <c r="E1071" s="36">
        <v>45057</v>
      </c>
      <c r="F1071" s="48" t="s">
        <v>28</v>
      </c>
      <c r="G1071" s="36">
        <v>45092</v>
      </c>
      <c r="H1071" s="36">
        <v>45092</v>
      </c>
      <c r="I1071" s="30" t="s">
        <v>29</v>
      </c>
      <c r="J1071" s="31" t="s">
        <v>107</v>
      </c>
      <c r="K1071" s="32">
        <f t="shared" si="87"/>
        <v>13500</v>
      </c>
      <c r="L1071" s="33">
        <v>13500</v>
      </c>
      <c r="M1071" s="33"/>
      <c r="N1071" s="31" t="str">
        <f t="shared" si="88"/>
        <v>Meals and Snacks to be served during the 3rd Week Training for the Lowland Vegetable Technology Demonstration at Balanga City, Bataan on June 22, 2023 under the FY 2023 National Urban and Peri-Urban Agriculture Program (NUPAP)</v>
      </c>
      <c r="O1071" s="16"/>
      <c r="P1071" s="26"/>
      <c r="Q1071" s="27"/>
      <c r="R1071" s="27"/>
      <c r="S1071" s="27"/>
      <c r="T1071" s="16"/>
    </row>
    <row r="1072" spans="1:20" ht="15.75" customHeight="1" x14ac:dyDescent="0.2">
      <c r="A1072" s="27"/>
      <c r="B1072" s="35" t="s">
        <v>1598</v>
      </c>
      <c r="C1072" s="29" t="s">
        <v>26</v>
      </c>
      <c r="D1072" s="29" t="s">
        <v>27</v>
      </c>
      <c r="E1072" s="36">
        <v>45057</v>
      </c>
      <c r="F1072" s="48" t="s">
        <v>28</v>
      </c>
      <c r="G1072" s="36">
        <v>45092</v>
      </c>
      <c r="H1072" s="36">
        <v>45092</v>
      </c>
      <c r="I1072" s="30" t="s">
        <v>29</v>
      </c>
      <c r="J1072" s="31" t="s">
        <v>107</v>
      </c>
      <c r="K1072" s="32">
        <f t="shared" si="87"/>
        <v>13500</v>
      </c>
      <c r="L1072" s="33">
        <v>13500</v>
      </c>
      <c r="M1072" s="33"/>
      <c r="N1072" s="31" t="str">
        <f t="shared" si="88"/>
        <v>Meals and Snacks to be served during the 4th Week Training for the Lowland Vegetable Technology Demonstration at Balanga City, Bataan on June 29, 2023 under the FY 2023 National Urban and Peri-Urban Agriculture Program (NUPAP)</v>
      </c>
      <c r="O1072" s="16"/>
      <c r="P1072" s="26"/>
      <c r="Q1072" s="27"/>
      <c r="R1072" s="27"/>
      <c r="S1072" s="27"/>
      <c r="T1072" s="16"/>
    </row>
    <row r="1073" spans="1:20" ht="15.75" customHeight="1" x14ac:dyDescent="0.2">
      <c r="A1073" s="27"/>
      <c r="B1073" s="35" t="s">
        <v>1599</v>
      </c>
      <c r="C1073" s="29" t="s">
        <v>26</v>
      </c>
      <c r="D1073" s="29" t="s">
        <v>27</v>
      </c>
      <c r="E1073" s="36">
        <v>45092</v>
      </c>
      <c r="F1073" s="48" t="s">
        <v>28</v>
      </c>
      <c r="G1073" s="36">
        <v>45112</v>
      </c>
      <c r="H1073" s="36">
        <v>45112</v>
      </c>
      <c r="I1073" s="30" t="s">
        <v>29</v>
      </c>
      <c r="J1073" s="31" t="s">
        <v>107</v>
      </c>
      <c r="K1073" s="32">
        <f t="shared" si="87"/>
        <v>13500</v>
      </c>
      <c r="L1073" s="33">
        <v>13500</v>
      </c>
      <c r="M1073" s="33"/>
      <c r="N1073" s="31" t="str">
        <f t="shared" si="88"/>
        <v>Meals and Snacks to be served during the 5th Week Training for the Lowland Vegetable Technology Demonstration at Balanga City, Bataan on July 13, 2023 under the FY 2023 National Urban and Peri-Urban Agriculture Program (NUPAP)</v>
      </c>
      <c r="O1073" s="16"/>
      <c r="P1073" s="26"/>
      <c r="Q1073" s="27"/>
      <c r="R1073" s="27"/>
      <c r="S1073" s="27"/>
      <c r="T1073" s="16"/>
    </row>
    <row r="1074" spans="1:20" ht="15.75" customHeight="1" x14ac:dyDescent="0.2">
      <c r="A1074" s="27"/>
      <c r="B1074" s="35" t="s">
        <v>1600</v>
      </c>
      <c r="C1074" s="29" t="s">
        <v>26</v>
      </c>
      <c r="D1074" s="29" t="s">
        <v>27</v>
      </c>
      <c r="E1074" s="36">
        <v>45092</v>
      </c>
      <c r="F1074" s="48" t="s">
        <v>28</v>
      </c>
      <c r="G1074" s="36">
        <v>45112</v>
      </c>
      <c r="H1074" s="36">
        <v>45112</v>
      </c>
      <c r="I1074" s="30" t="s">
        <v>29</v>
      </c>
      <c r="J1074" s="31" t="s">
        <v>107</v>
      </c>
      <c r="K1074" s="32">
        <f t="shared" si="87"/>
        <v>13500</v>
      </c>
      <c r="L1074" s="33">
        <v>13500</v>
      </c>
      <c r="M1074" s="33"/>
      <c r="N1074" s="31" t="str">
        <f t="shared" si="88"/>
        <v>Meals and Snacks to be served during the 6th Week Training for the Lowland Vegetable Technology Demonstration at Balanga City, Bataan on July 27, 2023 under the FY 2023 National Urban and Peri-Urban Agriculture Program (NUPAP)</v>
      </c>
      <c r="O1074" s="16"/>
      <c r="P1074" s="26"/>
      <c r="Q1074" s="27"/>
      <c r="R1074" s="27"/>
      <c r="S1074" s="27"/>
      <c r="T1074" s="16"/>
    </row>
    <row r="1075" spans="1:20" ht="15.75" customHeight="1" x14ac:dyDescent="0.2">
      <c r="A1075" s="27"/>
      <c r="B1075" s="35" t="s">
        <v>1601</v>
      </c>
      <c r="C1075" s="29" t="s">
        <v>26</v>
      </c>
      <c r="D1075" s="29" t="s">
        <v>27</v>
      </c>
      <c r="E1075" s="36">
        <v>45112</v>
      </c>
      <c r="F1075" s="48" t="s">
        <v>28</v>
      </c>
      <c r="G1075" s="36">
        <v>45155</v>
      </c>
      <c r="H1075" s="36">
        <v>45155</v>
      </c>
      <c r="I1075" s="30" t="s">
        <v>29</v>
      </c>
      <c r="J1075" s="31" t="s">
        <v>107</v>
      </c>
      <c r="K1075" s="32">
        <f t="shared" si="87"/>
        <v>13500</v>
      </c>
      <c r="L1075" s="33">
        <v>13500</v>
      </c>
      <c r="M1075" s="33"/>
      <c r="N1075" s="31" t="str">
        <f t="shared" si="88"/>
        <v>Meals and Snacks to be served during the 7th Week Training for the Lowland Vegetable Technology Demonstration at Balanga City, Bataan on August 17, 2023 under the FY 2023 National Urban and Peri-Urban Agriculture Program (NUPAP)</v>
      </c>
      <c r="O1075" s="16"/>
      <c r="P1075" s="26"/>
      <c r="Q1075" s="27"/>
      <c r="R1075" s="27"/>
      <c r="S1075" s="27"/>
      <c r="T1075" s="16"/>
    </row>
    <row r="1076" spans="1:20" ht="15.75" customHeight="1" x14ac:dyDescent="0.2">
      <c r="A1076" s="27"/>
      <c r="B1076" s="35" t="s">
        <v>1602</v>
      </c>
      <c r="C1076" s="29" t="s">
        <v>26</v>
      </c>
      <c r="D1076" s="29" t="s">
        <v>27</v>
      </c>
      <c r="E1076" s="36">
        <v>45155</v>
      </c>
      <c r="F1076" s="48" t="s">
        <v>28</v>
      </c>
      <c r="G1076" s="36">
        <v>45190</v>
      </c>
      <c r="H1076" s="36">
        <v>45190</v>
      </c>
      <c r="I1076" s="30" t="s">
        <v>29</v>
      </c>
      <c r="J1076" s="31" t="s">
        <v>107</v>
      </c>
      <c r="K1076" s="32">
        <f t="shared" si="87"/>
        <v>24750</v>
      </c>
      <c r="L1076" s="33">
        <v>24750</v>
      </c>
      <c r="M1076" s="33"/>
      <c r="N1076" s="31" t="str">
        <f t="shared" si="88"/>
        <v>Meals and Snacks to be served during the Harvest Festival of the Lowland Vegetable Technology Demonstration at Balanga City, Bataan on September 7, 2023 under the FY 2023 National Urban and Peri-Urban Agriculture Program (NUPAP)</v>
      </c>
      <c r="O1076" s="16"/>
      <c r="P1076" s="26"/>
      <c r="Q1076" s="27"/>
      <c r="R1076" s="27"/>
      <c r="S1076" s="27"/>
      <c r="T1076" s="16"/>
    </row>
    <row r="1077" spans="1:20" ht="15.75" customHeight="1" x14ac:dyDescent="0.2">
      <c r="A1077" s="27"/>
      <c r="B1077" s="35" t="s">
        <v>1603</v>
      </c>
      <c r="C1077" s="31" t="s">
        <v>66</v>
      </c>
      <c r="D1077" s="29" t="s">
        <v>27</v>
      </c>
      <c r="E1077" s="36">
        <v>45047</v>
      </c>
      <c r="F1077" s="48" t="s">
        <v>28</v>
      </c>
      <c r="G1077" s="36">
        <v>45047</v>
      </c>
      <c r="H1077" s="36">
        <v>45047</v>
      </c>
      <c r="I1077" s="30" t="s">
        <v>29</v>
      </c>
      <c r="J1077" s="31" t="s">
        <v>107</v>
      </c>
      <c r="K1077" s="32">
        <f t="shared" si="87"/>
        <v>30000</v>
      </c>
      <c r="L1077" s="33">
        <v>30000</v>
      </c>
      <c r="M1077" s="33"/>
      <c r="N1077" s="31" t="str">
        <f t="shared" si="88"/>
        <v>Meals and Snacks to be served during the 1st Week of Farmer's Training for the Lowland Vegetable Derby at Paniqui, Tarlac on May 24, 2023 under the FY 2023 National Urban and Peri-Urban Agriculture Program (NUPAP)</v>
      </c>
      <c r="O1077" s="16"/>
      <c r="P1077" s="26"/>
      <c r="Q1077" s="27"/>
      <c r="R1077" s="27"/>
      <c r="S1077" s="27"/>
      <c r="T1077" s="16"/>
    </row>
    <row r="1078" spans="1:20" ht="15.75" customHeight="1" x14ac:dyDescent="0.2">
      <c r="A1078" s="27"/>
      <c r="B1078" s="147" t="s">
        <v>1604</v>
      </c>
      <c r="C1078" s="31" t="s">
        <v>66</v>
      </c>
      <c r="D1078" s="29" t="s">
        <v>27</v>
      </c>
      <c r="E1078" s="36">
        <v>45047</v>
      </c>
      <c r="F1078" s="48" t="s">
        <v>28</v>
      </c>
      <c r="G1078" s="36">
        <v>45047</v>
      </c>
      <c r="H1078" s="36">
        <v>45047</v>
      </c>
      <c r="I1078" s="30" t="s">
        <v>29</v>
      </c>
      <c r="J1078" s="31" t="s">
        <v>107</v>
      </c>
      <c r="K1078" s="32">
        <f t="shared" si="87"/>
        <v>30000</v>
      </c>
      <c r="L1078" s="33">
        <v>30000</v>
      </c>
      <c r="M1078" s="33"/>
      <c r="N1078" s="31" t="str">
        <f t="shared" si="88"/>
        <v>Meals and Snacks to be served during the 2nd Week of Farmer's Training for the Lowland Vegetable Derby at Paniqui, Tarlac on May 26, 2023 under the FY 2023 National Urban and Peri-Urban Agriculture Program (NUPAP)</v>
      </c>
      <c r="O1078" s="16"/>
      <c r="P1078" s="26"/>
      <c r="Q1078" s="27"/>
      <c r="R1078" s="27"/>
      <c r="S1078" s="27"/>
      <c r="T1078" s="16"/>
    </row>
    <row r="1079" spans="1:20" ht="15.75" customHeight="1" x14ac:dyDescent="0.2">
      <c r="A1079" s="27"/>
      <c r="B1079" s="147" t="s">
        <v>1605</v>
      </c>
      <c r="C1079" s="31" t="s">
        <v>66</v>
      </c>
      <c r="D1079" s="29" t="s">
        <v>27</v>
      </c>
      <c r="E1079" s="36">
        <v>45047</v>
      </c>
      <c r="F1079" s="48" t="s">
        <v>28</v>
      </c>
      <c r="G1079" s="36">
        <v>45047</v>
      </c>
      <c r="H1079" s="36">
        <v>45047</v>
      </c>
      <c r="I1079" s="30" t="s">
        <v>29</v>
      </c>
      <c r="J1079" s="31" t="s">
        <v>107</v>
      </c>
      <c r="K1079" s="32">
        <f t="shared" si="87"/>
        <v>30000</v>
      </c>
      <c r="L1079" s="33">
        <v>30000</v>
      </c>
      <c r="M1079" s="33"/>
      <c r="N1079" s="31" t="str">
        <f t="shared" si="88"/>
        <v>Meals and Snacks to be served during the 3rd Week of Farmer's Training for the Lowland Vegetable Derby at Paniqui, Tarlac on May 30, 2023 under the FY 2023 National Urban and Peri-Urban Agriculture Program (NUPAP)</v>
      </c>
      <c r="O1079" s="16"/>
      <c r="P1079" s="26"/>
      <c r="Q1079" s="27"/>
      <c r="R1079" s="27"/>
      <c r="S1079" s="27"/>
      <c r="T1079" s="16"/>
    </row>
    <row r="1080" spans="1:20" ht="15.75" customHeight="1" x14ac:dyDescent="0.2">
      <c r="A1080" s="27"/>
      <c r="B1080" s="147" t="s">
        <v>1606</v>
      </c>
      <c r="C1080" s="31" t="s">
        <v>66</v>
      </c>
      <c r="D1080" s="29" t="s">
        <v>27</v>
      </c>
      <c r="E1080" s="36">
        <v>45047</v>
      </c>
      <c r="F1080" s="48" t="s">
        <v>28</v>
      </c>
      <c r="G1080" s="36">
        <v>45047</v>
      </c>
      <c r="H1080" s="36">
        <v>45047</v>
      </c>
      <c r="I1080" s="30" t="s">
        <v>29</v>
      </c>
      <c r="J1080" s="31" t="s">
        <v>107</v>
      </c>
      <c r="K1080" s="32">
        <f t="shared" si="87"/>
        <v>30000</v>
      </c>
      <c r="L1080" s="33">
        <v>30000</v>
      </c>
      <c r="M1080" s="33"/>
      <c r="N1080" s="31" t="str">
        <f t="shared" si="88"/>
        <v>Meals and Snacks to be served during the 4th Week of Farmer's Training for the Lowland Vegetable Derby at Paniqui, Tarlac on June 1, 2023 under the FY 2023 National Urban and Peri-Urban Agriculture Program (NUPAP)</v>
      </c>
      <c r="O1080" s="16"/>
      <c r="P1080" s="26"/>
      <c r="Q1080" s="27"/>
      <c r="R1080" s="27"/>
      <c r="S1080" s="27"/>
      <c r="T1080" s="16"/>
    </row>
    <row r="1081" spans="1:20" ht="15.75" customHeight="1" x14ac:dyDescent="0.2">
      <c r="A1081" s="27"/>
      <c r="B1081" s="147" t="s">
        <v>1607</v>
      </c>
      <c r="C1081" s="31" t="s">
        <v>66</v>
      </c>
      <c r="D1081" s="29" t="s">
        <v>27</v>
      </c>
      <c r="E1081" s="36">
        <v>45047</v>
      </c>
      <c r="F1081" s="48" t="s">
        <v>28</v>
      </c>
      <c r="G1081" s="36">
        <v>45047</v>
      </c>
      <c r="H1081" s="36">
        <v>45047</v>
      </c>
      <c r="I1081" s="30" t="s">
        <v>29</v>
      </c>
      <c r="J1081" s="31" t="s">
        <v>107</v>
      </c>
      <c r="K1081" s="32">
        <f t="shared" si="87"/>
        <v>30000</v>
      </c>
      <c r="L1081" s="33">
        <v>30000</v>
      </c>
      <c r="M1081" s="33"/>
      <c r="N1081" s="31" t="str">
        <f t="shared" si="88"/>
        <v>Meals and Snacks to be served during the 5th Week of Farmer's Training for the Lowland Vegetable Derby at Paniqui, Tarlac on June 8, 2023 under the FY 2023 National Urban and Peri-Urban Agriculture Program (NUPAP)</v>
      </c>
      <c r="O1081" s="16"/>
      <c r="P1081" s="26"/>
      <c r="Q1081" s="27"/>
      <c r="R1081" s="27"/>
      <c r="S1081" s="27"/>
      <c r="T1081" s="16"/>
    </row>
    <row r="1082" spans="1:20" ht="15.75" customHeight="1" x14ac:dyDescent="0.2">
      <c r="A1082" s="27"/>
      <c r="B1082" s="147" t="s">
        <v>1608</v>
      </c>
      <c r="C1082" s="31" t="s">
        <v>66</v>
      </c>
      <c r="D1082" s="29" t="s">
        <v>27</v>
      </c>
      <c r="E1082" s="36">
        <v>45047</v>
      </c>
      <c r="F1082" s="48" t="s">
        <v>28</v>
      </c>
      <c r="G1082" s="36">
        <v>45047</v>
      </c>
      <c r="H1082" s="36">
        <v>45047</v>
      </c>
      <c r="I1082" s="30" t="s">
        <v>29</v>
      </c>
      <c r="J1082" s="31" t="s">
        <v>107</v>
      </c>
      <c r="K1082" s="32">
        <f t="shared" si="87"/>
        <v>30000</v>
      </c>
      <c r="L1082" s="33">
        <v>30000</v>
      </c>
      <c r="M1082" s="33"/>
      <c r="N1082" s="31" t="str">
        <f t="shared" si="88"/>
        <v>Meals and Snacks to be served during the 6th Week of Farmer's Training for the Lowland Vegetable Derby at Paniqui, Tarlac on June 15, 2023 under the FY 2023 National Urban and Peri-Urban Agriculture Program (NUPAP)</v>
      </c>
      <c r="O1082" s="16"/>
      <c r="P1082" s="26"/>
      <c r="Q1082" s="27"/>
      <c r="R1082" s="27"/>
      <c r="S1082" s="27"/>
      <c r="T1082" s="16"/>
    </row>
    <row r="1083" spans="1:20" ht="15.75" customHeight="1" x14ac:dyDescent="0.2">
      <c r="A1083" s="27"/>
      <c r="B1083" s="147" t="s">
        <v>1609</v>
      </c>
      <c r="C1083" s="31" t="s">
        <v>66</v>
      </c>
      <c r="D1083" s="29" t="s">
        <v>27</v>
      </c>
      <c r="E1083" s="36">
        <v>45047</v>
      </c>
      <c r="F1083" s="48" t="s">
        <v>28</v>
      </c>
      <c r="G1083" s="36">
        <v>45078</v>
      </c>
      <c r="H1083" s="36">
        <v>45078</v>
      </c>
      <c r="I1083" s="30" t="s">
        <v>29</v>
      </c>
      <c r="J1083" s="31" t="s">
        <v>107</v>
      </c>
      <c r="K1083" s="32">
        <f t="shared" si="87"/>
        <v>30000</v>
      </c>
      <c r="L1083" s="33">
        <v>30000</v>
      </c>
      <c r="M1083" s="33"/>
      <c r="N1083" s="31" t="str">
        <f t="shared" si="88"/>
        <v>Meals and Snacks to be served during the 7th Week of Farmer's Training for the Lowland Vegetable Derby at Paniqui, Tarlac on June 22, 2023 under the FY 2023 National Urban and Peri-Urban Agriculture Program (NUPAP)</v>
      </c>
      <c r="O1083" s="16"/>
      <c r="P1083" s="26"/>
      <c r="Q1083" s="27"/>
      <c r="R1083" s="27"/>
      <c r="S1083" s="27"/>
      <c r="T1083" s="16"/>
    </row>
    <row r="1084" spans="1:20" ht="15.75" customHeight="1" x14ac:dyDescent="0.2">
      <c r="A1084" s="27"/>
      <c r="B1084" s="147" t="s">
        <v>1610</v>
      </c>
      <c r="C1084" s="31" t="s">
        <v>66</v>
      </c>
      <c r="D1084" s="29" t="s">
        <v>27</v>
      </c>
      <c r="E1084" s="36">
        <v>45078</v>
      </c>
      <c r="F1084" s="48" t="s">
        <v>28</v>
      </c>
      <c r="G1084" s="36">
        <v>45078</v>
      </c>
      <c r="H1084" s="36">
        <v>45078</v>
      </c>
      <c r="I1084" s="30" t="s">
        <v>29</v>
      </c>
      <c r="J1084" s="31" t="s">
        <v>107</v>
      </c>
      <c r="K1084" s="32">
        <f t="shared" si="87"/>
        <v>30000</v>
      </c>
      <c r="L1084" s="33">
        <v>30000</v>
      </c>
      <c r="M1084" s="33"/>
      <c r="N1084" s="31" t="str">
        <f t="shared" si="88"/>
        <v>Meals and Snacks to be served during the 8th Week of Farmer's Training for the Lowland Vegetable Derby at Paniqui, Tarlac on July 6, 2023 under the FY 2023 National Urban and Peri-Urban Agriculture Program (NUPAP)</v>
      </c>
      <c r="O1084" s="16"/>
      <c r="P1084" s="26"/>
      <c r="Q1084" s="27"/>
      <c r="R1084" s="27"/>
      <c r="S1084" s="27"/>
      <c r="T1084" s="16"/>
    </row>
    <row r="1085" spans="1:20" ht="15.75" customHeight="1" x14ac:dyDescent="0.2">
      <c r="A1085" s="27"/>
      <c r="B1085" s="147" t="s">
        <v>1611</v>
      </c>
      <c r="C1085" s="31" t="s">
        <v>66</v>
      </c>
      <c r="D1085" s="29" t="s">
        <v>27</v>
      </c>
      <c r="E1085" s="36">
        <v>45078</v>
      </c>
      <c r="F1085" s="48" t="s">
        <v>28</v>
      </c>
      <c r="G1085" s="36">
        <v>45108</v>
      </c>
      <c r="H1085" s="36">
        <v>45108</v>
      </c>
      <c r="I1085" s="30" t="s">
        <v>29</v>
      </c>
      <c r="J1085" s="31" t="s">
        <v>107</v>
      </c>
      <c r="K1085" s="32">
        <f t="shared" si="87"/>
        <v>30000</v>
      </c>
      <c r="L1085" s="33">
        <v>30000</v>
      </c>
      <c r="M1085" s="33"/>
      <c r="N1085" s="31" t="str">
        <f t="shared" si="88"/>
        <v>Meals and Snacks to be served during the 9th Week of Farmer's Training for the Lowland Vegetable Derby at Paniqui, Tarlac on July 20, 2023 under the FY 2023 National Urban and Peri-Urban Agriculture Program (NUPAP)</v>
      </c>
      <c r="O1085" s="16"/>
      <c r="P1085" s="26"/>
      <c r="Q1085" s="27"/>
      <c r="R1085" s="27"/>
      <c r="S1085" s="27"/>
      <c r="T1085" s="16"/>
    </row>
    <row r="1086" spans="1:20" ht="15.75" customHeight="1" x14ac:dyDescent="0.2">
      <c r="A1086" s="27"/>
      <c r="B1086" s="147" t="s">
        <v>1612</v>
      </c>
      <c r="C1086" s="31" t="s">
        <v>66</v>
      </c>
      <c r="D1086" s="29" t="s">
        <v>27</v>
      </c>
      <c r="E1086" s="36">
        <v>45078</v>
      </c>
      <c r="F1086" s="48" t="s">
        <v>28</v>
      </c>
      <c r="G1086" s="36">
        <v>45108</v>
      </c>
      <c r="H1086" s="36">
        <v>45108</v>
      </c>
      <c r="I1086" s="30" t="s">
        <v>29</v>
      </c>
      <c r="J1086" s="31" t="s">
        <v>107</v>
      </c>
      <c r="K1086" s="32">
        <f t="shared" si="87"/>
        <v>30000</v>
      </c>
      <c r="L1086" s="33">
        <v>30000</v>
      </c>
      <c r="M1086" s="33"/>
      <c r="N1086" s="31" t="str">
        <f t="shared" si="88"/>
        <v>Meals and Snacks to be served during the 10th Week of Farmer's Training for the Lowland Vegetable Derby at Paniqui, Tarlac on July 27, 2023 under the FY 2023 National Urban and Peri-Urban Agriculture Program (NUPAP)</v>
      </c>
      <c r="O1086" s="16"/>
      <c r="P1086" s="26"/>
      <c r="Q1086" s="27"/>
      <c r="R1086" s="27"/>
      <c r="S1086" s="27"/>
      <c r="T1086" s="16"/>
    </row>
    <row r="1087" spans="1:20" ht="15.75" customHeight="1" x14ac:dyDescent="0.2">
      <c r="A1087" s="27"/>
      <c r="B1087" s="35"/>
      <c r="C1087" s="29"/>
      <c r="D1087" s="27"/>
      <c r="E1087" s="29"/>
      <c r="F1087" s="29"/>
      <c r="G1087" s="29"/>
      <c r="H1087" s="29"/>
      <c r="I1087" s="30"/>
      <c r="J1087" s="31"/>
      <c r="K1087" s="32"/>
      <c r="L1087" s="33"/>
      <c r="M1087" s="33"/>
      <c r="N1087" s="31"/>
      <c r="O1087" s="16"/>
      <c r="P1087" s="26"/>
      <c r="Q1087" s="27"/>
      <c r="R1087" s="27"/>
      <c r="S1087" s="27"/>
      <c r="T1087" s="16"/>
    </row>
    <row r="1088" spans="1:20" ht="15.75" customHeight="1" x14ac:dyDescent="0.2">
      <c r="A1088" s="27"/>
      <c r="B1088" s="35"/>
      <c r="C1088" s="29"/>
      <c r="D1088" s="27"/>
      <c r="E1088" s="29"/>
      <c r="F1088" s="29"/>
      <c r="G1088" s="29"/>
      <c r="H1088" s="29"/>
      <c r="I1088" s="30"/>
      <c r="J1088" s="31"/>
      <c r="K1088" s="32"/>
      <c r="L1088" s="33"/>
      <c r="M1088" s="33"/>
      <c r="N1088" s="31"/>
      <c r="O1088" s="16"/>
      <c r="P1088" s="26"/>
      <c r="Q1088" s="27"/>
      <c r="R1088" s="27"/>
      <c r="S1088" s="27"/>
      <c r="T1088" s="16"/>
    </row>
    <row r="1089" spans="1:20" ht="15.75" customHeight="1" x14ac:dyDescent="0.2">
      <c r="A1089" s="27"/>
      <c r="B1089" s="44" t="s">
        <v>243</v>
      </c>
      <c r="C1089" s="29"/>
      <c r="D1089" s="27"/>
      <c r="E1089" s="29"/>
      <c r="F1089" s="29"/>
      <c r="G1089" s="29"/>
      <c r="H1089" s="29"/>
      <c r="I1089" s="30"/>
      <c r="J1089" s="31"/>
      <c r="K1089" s="32"/>
      <c r="L1089" s="33"/>
      <c r="M1089" s="33"/>
      <c r="N1089" s="31"/>
      <c r="O1089" s="16"/>
      <c r="P1089" s="26"/>
      <c r="Q1089" s="27"/>
      <c r="R1089" s="27"/>
      <c r="S1089" s="27"/>
      <c r="T1089" s="16"/>
    </row>
    <row r="1090" spans="1:20" ht="15.75" customHeight="1" x14ac:dyDescent="0.2">
      <c r="A1090" s="31"/>
      <c r="B1090" s="35" t="s">
        <v>1613</v>
      </c>
      <c r="C1090" s="31" t="s">
        <v>243</v>
      </c>
      <c r="D1090" s="31" t="s">
        <v>27</v>
      </c>
      <c r="E1090" s="36">
        <v>44979</v>
      </c>
      <c r="F1090" s="31" t="s">
        <v>28</v>
      </c>
      <c r="G1090" s="36">
        <v>44979</v>
      </c>
      <c r="H1090" s="36">
        <v>44979</v>
      </c>
      <c r="I1090" s="31" t="s">
        <v>29</v>
      </c>
      <c r="J1090" s="31" t="s">
        <v>245</v>
      </c>
      <c r="K1090" s="37">
        <f t="shared" ref="K1090:K1139" si="89">SUM(L1090:M1090)</f>
        <v>15750</v>
      </c>
      <c r="L1090" s="38">
        <v>15750</v>
      </c>
      <c r="M1090" s="38"/>
      <c r="N1090" s="31" t="s">
        <v>1613</v>
      </c>
      <c r="O1090" s="39"/>
      <c r="P1090" s="40"/>
      <c r="Q1090" s="31"/>
      <c r="R1090" s="31"/>
      <c r="S1090" s="41"/>
      <c r="T1090" s="39"/>
    </row>
    <row r="1091" spans="1:20" ht="15.75" customHeight="1" x14ac:dyDescent="0.2">
      <c r="A1091" s="31"/>
      <c r="B1091" s="35" t="s">
        <v>1614</v>
      </c>
      <c r="C1091" s="31" t="s">
        <v>243</v>
      </c>
      <c r="D1091" s="31" t="s">
        <v>27</v>
      </c>
      <c r="E1091" s="36">
        <v>44979</v>
      </c>
      <c r="F1091" s="31" t="s">
        <v>28</v>
      </c>
      <c r="G1091" s="36">
        <v>44979</v>
      </c>
      <c r="H1091" s="36">
        <v>44979</v>
      </c>
      <c r="I1091" s="31" t="s">
        <v>29</v>
      </c>
      <c r="J1091" s="31" t="s">
        <v>245</v>
      </c>
      <c r="K1091" s="37">
        <f t="shared" si="89"/>
        <v>15750</v>
      </c>
      <c r="L1091" s="38">
        <v>15750</v>
      </c>
      <c r="M1091" s="38"/>
      <c r="N1091" s="31" t="s">
        <v>1614</v>
      </c>
      <c r="O1091" s="39"/>
      <c r="P1091" s="40"/>
      <c r="Q1091" s="31"/>
      <c r="R1091" s="31"/>
      <c r="S1091" s="41"/>
      <c r="T1091" s="39"/>
    </row>
    <row r="1092" spans="1:20" ht="15.75" customHeight="1" x14ac:dyDescent="0.2">
      <c r="A1092" s="31"/>
      <c r="B1092" s="35" t="s">
        <v>1615</v>
      </c>
      <c r="C1092" s="31" t="s">
        <v>243</v>
      </c>
      <c r="D1092" s="31" t="s">
        <v>27</v>
      </c>
      <c r="E1092" s="36">
        <v>44979</v>
      </c>
      <c r="F1092" s="31" t="s">
        <v>28</v>
      </c>
      <c r="G1092" s="36">
        <v>44979</v>
      </c>
      <c r="H1092" s="36">
        <v>44979</v>
      </c>
      <c r="I1092" s="31" t="s">
        <v>29</v>
      </c>
      <c r="J1092" s="31" t="s">
        <v>245</v>
      </c>
      <c r="K1092" s="37">
        <f t="shared" si="89"/>
        <v>15750</v>
      </c>
      <c r="L1092" s="38">
        <v>15750</v>
      </c>
      <c r="M1092" s="38"/>
      <c r="N1092" s="31" t="s">
        <v>1615</v>
      </c>
      <c r="O1092" s="39"/>
      <c r="P1092" s="40"/>
      <c r="Q1092" s="31"/>
      <c r="R1092" s="31"/>
      <c r="S1092" s="41"/>
      <c r="T1092" s="39"/>
    </row>
    <row r="1093" spans="1:20" ht="66.75" customHeight="1" x14ac:dyDescent="0.2">
      <c r="A1093" s="31"/>
      <c r="B1093" s="35" t="s">
        <v>1616</v>
      </c>
      <c r="C1093" s="31" t="s">
        <v>243</v>
      </c>
      <c r="D1093" s="31" t="s">
        <v>27</v>
      </c>
      <c r="E1093" s="36">
        <v>45042</v>
      </c>
      <c r="F1093" s="31" t="s">
        <v>28</v>
      </c>
      <c r="G1093" s="36">
        <v>45042</v>
      </c>
      <c r="H1093" s="36">
        <v>45042</v>
      </c>
      <c r="I1093" s="31" t="s">
        <v>29</v>
      </c>
      <c r="J1093" s="31" t="s">
        <v>245</v>
      </c>
      <c r="K1093" s="37">
        <f t="shared" si="89"/>
        <v>18000</v>
      </c>
      <c r="L1093" s="38">
        <v>18000</v>
      </c>
      <c r="M1093" s="38"/>
      <c r="N1093" s="31" t="s">
        <v>1616</v>
      </c>
      <c r="O1093" s="39"/>
      <c r="P1093" s="40"/>
      <c r="Q1093" s="31"/>
      <c r="R1093" s="31"/>
      <c r="S1093" s="41"/>
      <c r="T1093" s="39"/>
    </row>
    <row r="1094" spans="1:20" ht="74.25" customHeight="1" x14ac:dyDescent="0.2">
      <c r="A1094" s="31"/>
      <c r="B1094" s="35" t="s">
        <v>1617</v>
      </c>
      <c r="C1094" s="31" t="s">
        <v>578</v>
      </c>
      <c r="D1094" s="31" t="s">
        <v>27</v>
      </c>
      <c r="E1094" s="36">
        <v>44927</v>
      </c>
      <c r="F1094" s="31" t="s">
        <v>28</v>
      </c>
      <c r="G1094" s="36">
        <v>44927</v>
      </c>
      <c r="H1094" s="36">
        <v>44927</v>
      </c>
      <c r="I1094" s="31" t="s">
        <v>29</v>
      </c>
      <c r="J1094" s="31" t="s">
        <v>245</v>
      </c>
      <c r="K1094" s="37">
        <f t="shared" si="89"/>
        <v>48000</v>
      </c>
      <c r="L1094" s="38">
        <v>48000</v>
      </c>
      <c r="M1094" s="38"/>
      <c r="N1094" s="31" t="s">
        <v>1618</v>
      </c>
      <c r="O1094" s="39"/>
      <c r="P1094" s="40"/>
      <c r="Q1094" s="31"/>
      <c r="R1094" s="31" t="s">
        <v>933</v>
      </c>
      <c r="S1094" s="31" t="s">
        <v>1455</v>
      </c>
      <c r="T1094" s="39"/>
    </row>
    <row r="1095" spans="1:20" ht="15.75" customHeight="1" x14ac:dyDescent="0.2">
      <c r="A1095" s="31"/>
      <c r="B1095" s="35" t="s">
        <v>1619</v>
      </c>
      <c r="C1095" s="31" t="s">
        <v>243</v>
      </c>
      <c r="D1095" s="31" t="s">
        <v>27</v>
      </c>
      <c r="E1095" s="36">
        <v>45253</v>
      </c>
      <c r="F1095" s="31" t="s">
        <v>28</v>
      </c>
      <c r="G1095" s="36">
        <v>45253</v>
      </c>
      <c r="H1095" s="36">
        <v>45253</v>
      </c>
      <c r="I1095" s="31" t="s">
        <v>29</v>
      </c>
      <c r="J1095" s="31" t="s">
        <v>245</v>
      </c>
      <c r="K1095" s="37">
        <f t="shared" si="89"/>
        <v>18000</v>
      </c>
      <c r="L1095" s="38">
        <v>18000</v>
      </c>
      <c r="M1095" s="38"/>
      <c r="N1095" s="31" t="s">
        <v>1619</v>
      </c>
      <c r="O1095" s="39"/>
      <c r="P1095" s="40"/>
      <c r="Q1095" s="31"/>
      <c r="R1095" s="31"/>
      <c r="S1095" s="41"/>
      <c r="T1095" s="39"/>
    </row>
    <row r="1096" spans="1:20" ht="15.75" customHeight="1" x14ac:dyDescent="0.2">
      <c r="A1096" s="31"/>
      <c r="B1096" s="35" t="s">
        <v>1620</v>
      </c>
      <c r="C1096" s="31" t="s">
        <v>243</v>
      </c>
      <c r="D1096" s="31" t="s">
        <v>27</v>
      </c>
      <c r="E1096" s="36">
        <v>45042</v>
      </c>
      <c r="F1096" s="31" t="s">
        <v>28</v>
      </c>
      <c r="G1096" s="36">
        <v>45042</v>
      </c>
      <c r="H1096" s="36">
        <v>45042</v>
      </c>
      <c r="I1096" s="31" t="s">
        <v>29</v>
      </c>
      <c r="J1096" s="31" t="s">
        <v>245</v>
      </c>
      <c r="K1096" s="37">
        <f t="shared" si="89"/>
        <v>27000</v>
      </c>
      <c r="L1096" s="38">
        <v>27000</v>
      </c>
      <c r="M1096" s="38"/>
      <c r="N1096" s="31" t="s">
        <v>1621</v>
      </c>
      <c r="O1096" s="39"/>
      <c r="P1096" s="40"/>
      <c r="Q1096" s="31"/>
      <c r="R1096" s="31"/>
      <c r="S1096" s="41"/>
      <c r="T1096" s="39"/>
    </row>
    <row r="1097" spans="1:20" ht="15.75" customHeight="1" x14ac:dyDescent="0.2">
      <c r="A1097" s="31"/>
      <c r="B1097" s="35" t="s">
        <v>1622</v>
      </c>
      <c r="C1097" s="31" t="s">
        <v>243</v>
      </c>
      <c r="D1097" s="31" t="s">
        <v>27</v>
      </c>
      <c r="E1097" s="36">
        <v>45042</v>
      </c>
      <c r="F1097" s="31" t="s">
        <v>28</v>
      </c>
      <c r="G1097" s="36">
        <v>45042</v>
      </c>
      <c r="H1097" s="36">
        <v>45042</v>
      </c>
      <c r="I1097" s="31" t="s">
        <v>29</v>
      </c>
      <c r="J1097" s="31" t="s">
        <v>245</v>
      </c>
      <c r="K1097" s="37">
        <f t="shared" si="89"/>
        <v>13500</v>
      </c>
      <c r="L1097" s="38">
        <v>13500</v>
      </c>
      <c r="M1097" s="38"/>
      <c r="N1097" s="31" t="s">
        <v>1623</v>
      </c>
      <c r="O1097" s="39"/>
      <c r="P1097" s="40"/>
      <c r="Q1097" s="31"/>
      <c r="R1097" s="31"/>
      <c r="S1097" s="41"/>
      <c r="T1097" s="39"/>
    </row>
    <row r="1098" spans="1:20" ht="15.75" customHeight="1" x14ac:dyDescent="0.2">
      <c r="A1098" s="31"/>
      <c r="B1098" s="35" t="s">
        <v>1624</v>
      </c>
      <c r="C1098" s="31" t="s">
        <v>243</v>
      </c>
      <c r="D1098" s="31" t="s">
        <v>27</v>
      </c>
      <c r="E1098" s="36">
        <v>45042</v>
      </c>
      <c r="F1098" s="31" t="s">
        <v>28</v>
      </c>
      <c r="G1098" s="36">
        <v>45042</v>
      </c>
      <c r="H1098" s="36">
        <v>45042</v>
      </c>
      <c r="I1098" s="31" t="s">
        <v>29</v>
      </c>
      <c r="J1098" s="31" t="s">
        <v>245</v>
      </c>
      <c r="K1098" s="37">
        <f t="shared" si="89"/>
        <v>13500</v>
      </c>
      <c r="L1098" s="38">
        <v>13500</v>
      </c>
      <c r="M1098" s="38"/>
      <c r="N1098" s="31" t="s">
        <v>1625</v>
      </c>
      <c r="O1098" s="39"/>
      <c r="P1098" s="40"/>
      <c r="Q1098" s="31"/>
      <c r="R1098" s="31"/>
      <c r="S1098" s="41"/>
      <c r="T1098" s="39"/>
    </row>
    <row r="1099" spans="1:20" ht="15.75" customHeight="1" x14ac:dyDescent="0.2">
      <c r="A1099" s="31"/>
      <c r="B1099" s="35" t="s">
        <v>1626</v>
      </c>
      <c r="C1099" s="31" t="s">
        <v>243</v>
      </c>
      <c r="D1099" s="31" t="s">
        <v>27</v>
      </c>
      <c r="E1099" s="36">
        <v>45042</v>
      </c>
      <c r="F1099" s="31" t="s">
        <v>28</v>
      </c>
      <c r="G1099" s="36">
        <v>45042</v>
      </c>
      <c r="H1099" s="36">
        <v>45042</v>
      </c>
      <c r="I1099" s="31" t="s">
        <v>29</v>
      </c>
      <c r="J1099" s="31" t="s">
        <v>245</v>
      </c>
      <c r="K1099" s="37">
        <f t="shared" si="89"/>
        <v>18000</v>
      </c>
      <c r="L1099" s="38">
        <v>18000</v>
      </c>
      <c r="M1099" s="38"/>
      <c r="N1099" s="31" t="s">
        <v>1627</v>
      </c>
      <c r="O1099" s="39"/>
      <c r="P1099" s="40"/>
      <c r="Q1099" s="31"/>
      <c r="R1099" s="31"/>
      <c r="S1099" s="41"/>
      <c r="T1099" s="39"/>
    </row>
    <row r="1100" spans="1:20" ht="15.75" customHeight="1" x14ac:dyDescent="0.2">
      <c r="A1100" s="31"/>
      <c r="B1100" s="35" t="s">
        <v>1628</v>
      </c>
      <c r="C1100" s="31" t="s">
        <v>243</v>
      </c>
      <c r="D1100" s="31" t="s">
        <v>27</v>
      </c>
      <c r="E1100" s="36">
        <v>45042</v>
      </c>
      <c r="F1100" s="31" t="s">
        <v>28</v>
      </c>
      <c r="G1100" s="36">
        <v>45042</v>
      </c>
      <c r="H1100" s="36">
        <v>45042</v>
      </c>
      <c r="I1100" s="31" t="s">
        <v>29</v>
      </c>
      <c r="J1100" s="31" t="s">
        <v>245</v>
      </c>
      <c r="K1100" s="37">
        <f t="shared" si="89"/>
        <v>13500</v>
      </c>
      <c r="L1100" s="38">
        <v>13500</v>
      </c>
      <c r="M1100" s="38"/>
      <c r="N1100" s="31" t="s">
        <v>1629</v>
      </c>
      <c r="O1100" s="39"/>
      <c r="P1100" s="40"/>
      <c r="Q1100" s="31"/>
      <c r="R1100" s="31"/>
      <c r="S1100" s="41"/>
      <c r="T1100" s="39"/>
    </row>
    <row r="1101" spans="1:20" ht="15.75" customHeight="1" x14ac:dyDescent="0.2">
      <c r="A1101" s="31"/>
      <c r="B1101" s="35" t="s">
        <v>1630</v>
      </c>
      <c r="C1101" s="31" t="s">
        <v>1495</v>
      </c>
      <c r="D1101" s="31" t="s">
        <v>1576</v>
      </c>
      <c r="E1101" s="36">
        <v>44993</v>
      </c>
      <c r="F1101" s="31" t="s">
        <v>28</v>
      </c>
      <c r="G1101" s="36">
        <v>44993</v>
      </c>
      <c r="H1101" s="36">
        <v>44993</v>
      </c>
      <c r="I1101" s="31" t="s">
        <v>29</v>
      </c>
      <c r="J1101" s="31" t="s">
        <v>245</v>
      </c>
      <c r="K1101" s="37">
        <f t="shared" si="89"/>
        <v>48750</v>
      </c>
      <c r="L1101" s="38">
        <v>48750</v>
      </c>
      <c r="M1101" s="38"/>
      <c r="N1101" s="31" t="s">
        <v>1631</v>
      </c>
      <c r="O1101" s="39"/>
      <c r="P1101" s="40"/>
      <c r="Q1101" s="31"/>
      <c r="R1101" s="31"/>
      <c r="S1101" s="41"/>
      <c r="T1101" s="39"/>
    </row>
    <row r="1102" spans="1:20" ht="15.75" customHeight="1" x14ac:dyDescent="0.2">
      <c r="A1102" s="31"/>
      <c r="B1102" s="35" t="s">
        <v>1632</v>
      </c>
      <c r="C1102" s="31" t="s">
        <v>243</v>
      </c>
      <c r="D1102" s="31" t="s">
        <v>27</v>
      </c>
      <c r="E1102" s="36">
        <v>44964</v>
      </c>
      <c r="F1102" s="31" t="s">
        <v>28</v>
      </c>
      <c r="G1102" s="36">
        <v>44964</v>
      </c>
      <c r="H1102" s="36">
        <v>44964</v>
      </c>
      <c r="I1102" s="31" t="s">
        <v>29</v>
      </c>
      <c r="J1102" s="31" t="s">
        <v>245</v>
      </c>
      <c r="K1102" s="37">
        <f t="shared" si="89"/>
        <v>15000</v>
      </c>
      <c r="L1102" s="38">
        <v>15000</v>
      </c>
      <c r="M1102" s="38"/>
      <c r="N1102" s="31" t="s">
        <v>1632</v>
      </c>
      <c r="O1102" s="39"/>
      <c r="P1102" s="40"/>
      <c r="Q1102" s="31"/>
      <c r="R1102" s="31"/>
      <c r="S1102" s="41"/>
      <c r="T1102" s="39"/>
    </row>
    <row r="1103" spans="1:20" ht="15.75" customHeight="1" x14ac:dyDescent="0.2">
      <c r="A1103" s="31"/>
      <c r="B1103" s="35" t="s">
        <v>1633</v>
      </c>
      <c r="C1103" s="31" t="s">
        <v>243</v>
      </c>
      <c r="D1103" s="31" t="s">
        <v>27</v>
      </c>
      <c r="E1103" s="36">
        <v>44964</v>
      </c>
      <c r="F1103" s="31" t="s">
        <v>28</v>
      </c>
      <c r="G1103" s="36">
        <v>44964</v>
      </c>
      <c r="H1103" s="36">
        <v>44964</v>
      </c>
      <c r="I1103" s="31" t="s">
        <v>29</v>
      </c>
      <c r="J1103" s="31" t="s">
        <v>245</v>
      </c>
      <c r="K1103" s="37">
        <f t="shared" si="89"/>
        <v>15000</v>
      </c>
      <c r="L1103" s="38">
        <v>15000</v>
      </c>
      <c r="M1103" s="38"/>
      <c r="N1103" s="31" t="s">
        <v>1633</v>
      </c>
      <c r="O1103" s="39"/>
      <c r="P1103" s="40"/>
      <c r="Q1103" s="31"/>
      <c r="R1103" s="31"/>
      <c r="S1103" s="41"/>
      <c r="T1103" s="39"/>
    </row>
    <row r="1104" spans="1:20" ht="52.5" customHeight="1" x14ac:dyDescent="0.2">
      <c r="A1104" s="31"/>
      <c r="B1104" s="35" t="s">
        <v>1634</v>
      </c>
      <c r="C1104" s="31" t="s">
        <v>243</v>
      </c>
      <c r="D1104" s="31" t="s">
        <v>27</v>
      </c>
      <c r="E1104" s="36">
        <v>44992</v>
      </c>
      <c r="F1104" s="31" t="s">
        <v>28</v>
      </c>
      <c r="G1104" s="36">
        <v>44992</v>
      </c>
      <c r="H1104" s="36">
        <v>44992</v>
      </c>
      <c r="I1104" s="31" t="s">
        <v>29</v>
      </c>
      <c r="J1104" s="31" t="s">
        <v>245</v>
      </c>
      <c r="K1104" s="37">
        <f t="shared" si="89"/>
        <v>13500</v>
      </c>
      <c r="L1104" s="38">
        <v>13500</v>
      </c>
      <c r="M1104" s="38"/>
      <c r="N1104" s="31" t="s">
        <v>1623</v>
      </c>
      <c r="O1104" s="39"/>
      <c r="P1104" s="40"/>
      <c r="Q1104" s="31"/>
      <c r="R1104" s="31"/>
      <c r="S1104" s="41"/>
      <c r="T1104" s="39"/>
    </row>
    <row r="1105" spans="1:20" ht="61.5" customHeight="1" x14ac:dyDescent="0.2">
      <c r="A1105" s="31"/>
      <c r="B1105" s="35" t="s">
        <v>1635</v>
      </c>
      <c r="C1105" s="31" t="s">
        <v>243</v>
      </c>
      <c r="D1105" s="31" t="s">
        <v>27</v>
      </c>
      <c r="E1105" s="36">
        <v>44992</v>
      </c>
      <c r="F1105" s="31" t="s">
        <v>28</v>
      </c>
      <c r="G1105" s="36">
        <v>44992</v>
      </c>
      <c r="H1105" s="36">
        <v>44992</v>
      </c>
      <c r="I1105" s="31" t="s">
        <v>29</v>
      </c>
      <c r="J1105" s="31" t="s">
        <v>245</v>
      </c>
      <c r="K1105" s="37">
        <f t="shared" si="89"/>
        <v>18000</v>
      </c>
      <c r="L1105" s="38">
        <v>18000</v>
      </c>
      <c r="M1105" s="38"/>
      <c r="N1105" s="50" t="s">
        <v>1627</v>
      </c>
      <c r="O1105" s="39"/>
      <c r="P1105" s="40"/>
      <c r="Q1105" s="31"/>
      <c r="R1105" s="31"/>
      <c r="S1105" s="41"/>
      <c r="T1105" s="39"/>
    </row>
    <row r="1106" spans="1:20" ht="15.75" customHeight="1" x14ac:dyDescent="0.2">
      <c r="A1106" s="31"/>
      <c r="B1106" s="35" t="s">
        <v>1636</v>
      </c>
      <c r="C1106" s="31" t="s">
        <v>243</v>
      </c>
      <c r="D1106" s="31" t="s">
        <v>27</v>
      </c>
      <c r="E1106" s="36">
        <v>45112</v>
      </c>
      <c r="F1106" s="31" t="s">
        <v>28</v>
      </c>
      <c r="G1106" s="36">
        <v>45112</v>
      </c>
      <c r="H1106" s="36">
        <v>45112</v>
      </c>
      <c r="I1106" s="31" t="s">
        <v>29</v>
      </c>
      <c r="J1106" s="31" t="s">
        <v>245</v>
      </c>
      <c r="K1106" s="37">
        <f t="shared" si="89"/>
        <v>13500</v>
      </c>
      <c r="L1106" s="38">
        <v>13500</v>
      </c>
      <c r="M1106" s="38"/>
      <c r="N1106" s="50" t="s">
        <v>1629</v>
      </c>
      <c r="O1106" s="39"/>
      <c r="P1106" s="40"/>
      <c r="Q1106" s="31"/>
      <c r="R1106" s="31"/>
      <c r="S1106" s="41"/>
      <c r="T1106" s="39"/>
    </row>
    <row r="1107" spans="1:20" ht="15.75" customHeight="1" x14ac:dyDescent="0.2">
      <c r="A1107" s="31"/>
      <c r="B1107" s="35" t="s">
        <v>1637</v>
      </c>
      <c r="C1107" s="31" t="s">
        <v>243</v>
      </c>
      <c r="D1107" s="31" t="s">
        <v>27</v>
      </c>
      <c r="E1107" s="36">
        <v>45112</v>
      </c>
      <c r="F1107" s="31" t="s">
        <v>28</v>
      </c>
      <c r="G1107" s="36">
        <v>45112</v>
      </c>
      <c r="H1107" s="36">
        <v>45112</v>
      </c>
      <c r="I1107" s="31" t="s">
        <v>29</v>
      </c>
      <c r="J1107" s="31" t="s">
        <v>245</v>
      </c>
      <c r="K1107" s="37">
        <f t="shared" si="89"/>
        <v>13500</v>
      </c>
      <c r="L1107" s="38">
        <v>13500</v>
      </c>
      <c r="M1107" s="38"/>
      <c r="N1107" s="50" t="s">
        <v>1625</v>
      </c>
      <c r="O1107" s="39"/>
      <c r="P1107" s="40"/>
      <c r="Q1107" s="31"/>
      <c r="R1107" s="31"/>
      <c r="S1107" s="41"/>
      <c r="T1107" s="39"/>
    </row>
    <row r="1108" spans="1:20" ht="15.75" customHeight="1" x14ac:dyDescent="0.2">
      <c r="A1108" s="31"/>
      <c r="B1108" s="35" t="s">
        <v>1619</v>
      </c>
      <c r="C1108" s="31" t="s">
        <v>243</v>
      </c>
      <c r="D1108" s="31" t="s">
        <v>27</v>
      </c>
      <c r="E1108" s="36">
        <v>45245</v>
      </c>
      <c r="F1108" s="31" t="s">
        <v>28</v>
      </c>
      <c r="G1108" s="36">
        <v>45245</v>
      </c>
      <c r="H1108" s="36">
        <v>45245</v>
      </c>
      <c r="I1108" s="36">
        <v>45112</v>
      </c>
      <c r="J1108" s="31" t="s">
        <v>245</v>
      </c>
      <c r="K1108" s="37">
        <f t="shared" si="89"/>
        <v>18000</v>
      </c>
      <c r="L1108" s="38">
        <v>18000</v>
      </c>
      <c r="M1108" s="38"/>
      <c r="N1108" s="31" t="s">
        <v>1619</v>
      </c>
      <c r="O1108" s="39"/>
      <c r="P1108" s="40"/>
      <c r="Q1108" s="31"/>
      <c r="R1108" s="31"/>
      <c r="S1108" s="41"/>
      <c r="T1108" s="39"/>
    </row>
    <row r="1109" spans="1:20" ht="15.75" customHeight="1" x14ac:dyDescent="0.2">
      <c r="A1109" s="31"/>
      <c r="B1109" s="35" t="s">
        <v>1638</v>
      </c>
      <c r="C1109" s="31" t="s">
        <v>243</v>
      </c>
      <c r="D1109" s="31" t="s">
        <v>27</v>
      </c>
      <c r="E1109" s="36">
        <v>45028</v>
      </c>
      <c r="F1109" s="31" t="s">
        <v>28</v>
      </c>
      <c r="G1109" s="36">
        <v>45028</v>
      </c>
      <c r="H1109" s="36">
        <v>45028</v>
      </c>
      <c r="I1109" s="31" t="s">
        <v>29</v>
      </c>
      <c r="J1109" s="31" t="s">
        <v>245</v>
      </c>
      <c r="K1109" s="37">
        <f t="shared" si="89"/>
        <v>18000</v>
      </c>
      <c r="L1109" s="38">
        <v>18000</v>
      </c>
      <c r="M1109" s="38"/>
      <c r="N1109" s="31" t="s">
        <v>1638</v>
      </c>
      <c r="O1109" s="39"/>
      <c r="P1109" s="40"/>
      <c r="Q1109" s="31"/>
      <c r="R1109" s="31"/>
      <c r="S1109" s="41"/>
      <c r="T1109" s="39"/>
    </row>
    <row r="1110" spans="1:20" ht="15.75" customHeight="1" x14ac:dyDescent="0.2">
      <c r="A1110" s="31"/>
      <c r="B1110" s="35" t="s">
        <v>1639</v>
      </c>
      <c r="C1110" s="31" t="s">
        <v>1640</v>
      </c>
      <c r="D1110" s="31" t="s">
        <v>27</v>
      </c>
      <c r="E1110" s="36">
        <v>44964</v>
      </c>
      <c r="F1110" s="31" t="s">
        <v>28</v>
      </c>
      <c r="G1110" s="36">
        <v>44964</v>
      </c>
      <c r="H1110" s="36">
        <v>44964</v>
      </c>
      <c r="I1110" s="31" t="s">
        <v>29</v>
      </c>
      <c r="J1110" s="31" t="s">
        <v>245</v>
      </c>
      <c r="K1110" s="37">
        <f t="shared" si="89"/>
        <v>27000</v>
      </c>
      <c r="L1110" s="38">
        <v>27000</v>
      </c>
      <c r="M1110" s="38"/>
      <c r="N1110" s="31" t="s">
        <v>1639</v>
      </c>
      <c r="O1110" s="39"/>
      <c r="P1110" s="40"/>
      <c r="Q1110" s="31"/>
      <c r="R1110" s="31"/>
      <c r="S1110" s="41"/>
      <c r="T1110" s="39"/>
    </row>
    <row r="1111" spans="1:20" ht="15.75" customHeight="1" x14ac:dyDescent="0.2">
      <c r="A1111" s="31"/>
      <c r="B1111" s="35" t="s">
        <v>1641</v>
      </c>
      <c r="C1111" s="31" t="s">
        <v>1640</v>
      </c>
      <c r="D1111" s="31" t="s">
        <v>27</v>
      </c>
      <c r="E1111" s="36">
        <v>44964</v>
      </c>
      <c r="F1111" s="31" t="s">
        <v>28</v>
      </c>
      <c r="G1111" s="36">
        <v>44964</v>
      </c>
      <c r="H1111" s="36">
        <v>44964</v>
      </c>
      <c r="I1111" s="31" t="s">
        <v>29</v>
      </c>
      <c r="J1111" s="31" t="s">
        <v>245</v>
      </c>
      <c r="K1111" s="37">
        <f t="shared" si="89"/>
        <v>18000</v>
      </c>
      <c r="L1111" s="38">
        <v>18000</v>
      </c>
      <c r="M1111" s="38"/>
      <c r="N1111" s="31" t="s">
        <v>1641</v>
      </c>
      <c r="O1111" s="39"/>
      <c r="P1111" s="40"/>
      <c r="Q1111" s="31"/>
      <c r="R1111" s="31"/>
      <c r="S1111" s="41"/>
      <c r="T1111" s="39"/>
    </row>
    <row r="1112" spans="1:20" ht="15.75" customHeight="1" x14ac:dyDescent="0.2">
      <c r="A1112" s="31"/>
      <c r="B1112" s="35" t="s">
        <v>1642</v>
      </c>
      <c r="C1112" s="31" t="s">
        <v>243</v>
      </c>
      <c r="D1112" s="31" t="s">
        <v>27</v>
      </c>
      <c r="E1112" s="36">
        <v>45017</v>
      </c>
      <c r="F1112" s="31" t="s">
        <v>28</v>
      </c>
      <c r="G1112" s="36">
        <v>45017</v>
      </c>
      <c r="H1112" s="36">
        <v>45017</v>
      </c>
      <c r="I1112" s="31" t="s">
        <v>29</v>
      </c>
      <c r="J1112" s="31" t="s">
        <v>245</v>
      </c>
      <c r="K1112" s="37">
        <f t="shared" si="89"/>
        <v>13500</v>
      </c>
      <c r="L1112" s="38">
        <v>13500</v>
      </c>
      <c r="M1112" s="38"/>
      <c r="N1112" s="31" t="s">
        <v>1643</v>
      </c>
      <c r="O1112" s="39"/>
      <c r="P1112" s="40"/>
      <c r="Q1112" s="31"/>
      <c r="R1112" s="31"/>
      <c r="S1112" s="41"/>
      <c r="T1112" s="39"/>
    </row>
    <row r="1113" spans="1:20" ht="77.25" customHeight="1" x14ac:dyDescent="0.2">
      <c r="A1113" s="31"/>
      <c r="B1113" s="147" t="s">
        <v>1644</v>
      </c>
      <c r="C1113" s="31" t="s">
        <v>243</v>
      </c>
      <c r="D1113" s="31" t="s">
        <v>27</v>
      </c>
      <c r="E1113" s="36">
        <v>45108</v>
      </c>
      <c r="F1113" s="31" t="s">
        <v>28</v>
      </c>
      <c r="G1113" s="36">
        <v>45108</v>
      </c>
      <c r="H1113" s="36">
        <v>45108</v>
      </c>
      <c r="I1113" s="31" t="s">
        <v>29</v>
      </c>
      <c r="J1113" s="31" t="s">
        <v>245</v>
      </c>
      <c r="K1113" s="37">
        <f t="shared" si="89"/>
        <v>13500</v>
      </c>
      <c r="L1113" s="38">
        <v>13500</v>
      </c>
      <c r="M1113" s="38"/>
      <c r="N1113" s="50" t="s">
        <v>1645</v>
      </c>
      <c r="O1113" s="39"/>
      <c r="P1113" s="40"/>
      <c r="Q1113" s="31"/>
      <c r="R1113" s="31"/>
      <c r="S1113" s="41"/>
      <c r="T1113" s="39"/>
    </row>
    <row r="1114" spans="1:20" ht="78" customHeight="1" x14ac:dyDescent="0.2">
      <c r="A1114" s="31"/>
      <c r="B1114" s="147" t="s">
        <v>1646</v>
      </c>
      <c r="C1114" s="31" t="s">
        <v>243</v>
      </c>
      <c r="D1114" s="31" t="s">
        <v>27</v>
      </c>
      <c r="E1114" s="36">
        <v>45170</v>
      </c>
      <c r="F1114" s="31" t="s">
        <v>28</v>
      </c>
      <c r="G1114" s="36">
        <v>45170</v>
      </c>
      <c r="H1114" s="36">
        <v>45170</v>
      </c>
      <c r="I1114" s="31" t="s">
        <v>29</v>
      </c>
      <c r="J1114" s="31" t="s">
        <v>245</v>
      </c>
      <c r="K1114" s="37">
        <f t="shared" si="89"/>
        <v>13500</v>
      </c>
      <c r="L1114" s="38">
        <v>13500</v>
      </c>
      <c r="M1114" s="38"/>
      <c r="N1114" s="50" t="s">
        <v>1647</v>
      </c>
      <c r="O1114" s="39"/>
      <c r="P1114" s="40"/>
      <c r="Q1114" s="31"/>
      <c r="R1114" s="31"/>
      <c r="S1114" s="41"/>
      <c r="T1114" s="39"/>
    </row>
    <row r="1115" spans="1:20" ht="15.75" customHeight="1" x14ac:dyDescent="0.2">
      <c r="A1115" s="31"/>
      <c r="B1115" s="149" t="s">
        <v>1648</v>
      </c>
      <c r="C1115" s="31" t="s">
        <v>1649</v>
      </c>
      <c r="D1115" s="31" t="s">
        <v>27</v>
      </c>
      <c r="E1115" s="36">
        <v>44958</v>
      </c>
      <c r="F1115" s="31" t="s">
        <v>28</v>
      </c>
      <c r="G1115" s="36">
        <v>44958</v>
      </c>
      <c r="H1115" s="36">
        <v>44958</v>
      </c>
      <c r="I1115" s="31" t="s">
        <v>29</v>
      </c>
      <c r="J1115" s="31" t="s">
        <v>245</v>
      </c>
      <c r="K1115" s="37">
        <f t="shared" si="89"/>
        <v>27000</v>
      </c>
      <c r="L1115" s="49">
        <v>27000</v>
      </c>
      <c r="M1115" s="38"/>
      <c r="N1115" s="150" t="s">
        <v>1650</v>
      </c>
      <c r="O1115" s="39"/>
      <c r="P1115" s="40"/>
      <c r="Q1115" s="31"/>
      <c r="R1115" s="31"/>
      <c r="S1115" s="41"/>
      <c r="T1115" s="39"/>
    </row>
    <row r="1116" spans="1:20" ht="15.75" customHeight="1" x14ac:dyDescent="0.2">
      <c r="A1116" s="31"/>
      <c r="B1116" s="149" t="s">
        <v>1651</v>
      </c>
      <c r="C1116" s="31" t="s">
        <v>1649</v>
      </c>
      <c r="D1116" s="31" t="s">
        <v>27</v>
      </c>
      <c r="E1116" s="36">
        <v>44987</v>
      </c>
      <c r="F1116" s="31" t="s">
        <v>28</v>
      </c>
      <c r="G1116" s="36">
        <v>44987</v>
      </c>
      <c r="H1116" s="36">
        <v>44987</v>
      </c>
      <c r="I1116" s="31" t="s">
        <v>29</v>
      </c>
      <c r="J1116" s="31" t="s">
        <v>245</v>
      </c>
      <c r="K1116" s="37">
        <f t="shared" si="89"/>
        <v>18000</v>
      </c>
      <c r="L1116" s="49">
        <v>18000</v>
      </c>
      <c r="M1116" s="38"/>
      <c r="N1116" s="150" t="s">
        <v>1652</v>
      </c>
      <c r="O1116" s="39"/>
      <c r="P1116" s="40"/>
      <c r="Q1116" s="31"/>
      <c r="R1116" s="31"/>
      <c r="S1116" s="41"/>
      <c r="T1116" s="39"/>
    </row>
    <row r="1117" spans="1:20" ht="15.75" customHeight="1" x14ac:dyDescent="0.2">
      <c r="A1117" s="31"/>
      <c r="B1117" s="149" t="s">
        <v>1653</v>
      </c>
      <c r="C1117" s="31" t="s">
        <v>243</v>
      </c>
      <c r="D1117" s="31" t="s">
        <v>27</v>
      </c>
      <c r="E1117" s="36">
        <v>44987</v>
      </c>
      <c r="F1117" s="31" t="s">
        <v>28</v>
      </c>
      <c r="G1117" s="36">
        <v>44987</v>
      </c>
      <c r="H1117" s="36">
        <v>44987</v>
      </c>
      <c r="I1117" s="31" t="s">
        <v>29</v>
      </c>
      <c r="J1117" s="31" t="s">
        <v>245</v>
      </c>
      <c r="K1117" s="37">
        <f t="shared" si="89"/>
        <v>27000</v>
      </c>
      <c r="L1117" s="49">
        <v>27000</v>
      </c>
      <c r="M1117" s="38"/>
      <c r="N1117" s="150" t="s">
        <v>1653</v>
      </c>
      <c r="O1117" s="39"/>
      <c r="P1117" s="40"/>
      <c r="Q1117" s="31"/>
      <c r="R1117" s="31"/>
      <c r="S1117" s="41"/>
      <c r="T1117" s="39"/>
    </row>
    <row r="1118" spans="1:20" ht="15.75" customHeight="1" x14ac:dyDescent="0.2">
      <c r="A1118" s="31"/>
      <c r="B1118" s="149" t="s">
        <v>1654</v>
      </c>
      <c r="C1118" s="31" t="s">
        <v>243</v>
      </c>
      <c r="D1118" s="31" t="s">
        <v>27</v>
      </c>
      <c r="E1118" s="36">
        <v>44987</v>
      </c>
      <c r="F1118" s="31" t="s">
        <v>28</v>
      </c>
      <c r="G1118" s="36">
        <v>44987</v>
      </c>
      <c r="H1118" s="36">
        <v>44987</v>
      </c>
      <c r="I1118" s="31" t="s">
        <v>29</v>
      </c>
      <c r="J1118" s="31" t="s">
        <v>245</v>
      </c>
      <c r="K1118" s="37">
        <f t="shared" si="89"/>
        <v>22500</v>
      </c>
      <c r="L1118" s="49">
        <v>22500</v>
      </c>
      <c r="M1118" s="38"/>
      <c r="N1118" s="150" t="s">
        <v>1654</v>
      </c>
      <c r="O1118" s="39"/>
      <c r="P1118" s="40"/>
      <c r="Q1118" s="31"/>
      <c r="R1118" s="31"/>
      <c r="S1118" s="41"/>
      <c r="T1118" s="39"/>
    </row>
    <row r="1119" spans="1:20" ht="15.75" customHeight="1" x14ac:dyDescent="0.2">
      <c r="A1119" s="31"/>
      <c r="B1119" s="149" t="s">
        <v>1655</v>
      </c>
      <c r="C1119" s="31" t="s">
        <v>243</v>
      </c>
      <c r="D1119" s="31" t="s">
        <v>27</v>
      </c>
      <c r="E1119" s="36">
        <v>44987</v>
      </c>
      <c r="F1119" s="31" t="s">
        <v>28</v>
      </c>
      <c r="G1119" s="36">
        <v>44987</v>
      </c>
      <c r="H1119" s="36">
        <v>44987</v>
      </c>
      <c r="I1119" s="31" t="s">
        <v>29</v>
      </c>
      <c r="J1119" s="31" t="s">
        <v>245</v>
      </c>
      <c r="K1119" s="37">
        <f t="shared" si="89"/>
        <v>27000</v>
      </c>
      <c r="L1119" s="49">
        <v>27000</v>
      </c>
      <c r="M1119" s="38"/>
      <c r="N1119" s="150" t="s">
        <v>1656</v>
      </c>
      <c r="O1119" s="39"/>
      <c r="P1119" s="40"/>
      <c r="Q1119" s="31"/>
      <c r="R1119" s="31"/>
      <c r="S1119" s="41"/>
      <c r="T1119" s="39"/>
    </row>
    <row r="1120" spans="1:20" ht="73.5" customHeight="1" x14ac:dyDescent="0.2">
      <c r="A1120" s="31"/>
      <c r="B1120" s="149" t="s">
        <v>1657</v>
      </c>
      <c r="C1120" s="31" t="s">
        <v>1658</v>
      </c>
      <c r="D1120" s="31" t="s">
        <v>27</v>
      </c>
      <c r="E1120" s="36">
        <v>44987</v>
      </c>
      <c r="F1120" s="31" t="s">
        <v>28</v>
      </c>
      <c r="G1120" s="36">
        <v>44987</v>
      </c>
      <c r="H1120" s="36">
        <v>44987</v>
      </c>
      <c r="I1120" s="31" t="s">
        <v>29</v>
      </c>
      <c r="J1120" s="31" t="s">
        <v>245</v>
      </c>
      <c r="K1120" s="37">
        <f t="shared" si="89"/>
        <v>27000</v>
      </c>
      <c r="L1120" s="49">
        <v>27000</v>
      </c>
      <c r="M1120" s="38"/>
      <c r="N1120" s="150" t="s">
        <v>1659</v>
      </c>
      <c r="O1120" s="39"/>
      <c r="P1120" s="40"/>
      <c r="Q1120" s="31"/>
      <c r="R1120" s="31"/>
      <c r="S1120" s="41"/>
      <c r="T1120" s="39"/>
    </row>
    <row r="1121" spans="1:20" ht="48.75" customHeight="1" x14ac:dyDescent="0.2">
      <c r="A1121" s="31"/>
      <c r="B1121" s="149" t="s">
        <v>1660</v>
      </c>
      <c r="C1121" s="31" t="s">
        <v>243</v>
      </c>
      <c r="D1121" s="31" t="s">
        <v>27</v>
      </c>
      <c r="E1121" s="36">
        <v>44987</v>
      </c>
      <c r="F1121" s="31" t="s">
        <v>28</v>
      </c>
      <c r="G1121" s="36">
        <v>44987</v>
      </c>
      <c r="H1121" s="36">
        <v>44987</v>
      </c>
      <c r="I1121" s="31" t="s">
        <v>29</v>
      </c>
      <c r="J1121" s="31" t="s">
        <v>245</v>
      </c>
      <c r="K1121" s="37">
        <f t="shared" si="89"/>
        <v>13500</v>
      </c>
      <c r="L1121" s="49">
        <v>13500</v>
      </c>
      <c r="M1121" s="38"/>
      <c r="N1121" s="150" t="s">
        <v>1661</v>
      </c>
      <c r="O1121" s="39"/>
      <c r="P1121" s="40"/>
      <c r="Q1121" s="31"/>
      <c r="R1121" s="31"/>
      <c r="S1121" s="41"/>
      <c r="T1121" s="39"/>
    </row>
    <row r="1122" spans="1:20" ht="66" customHeight="1" x14ac:dyDescent="0.2">
      <c r="A1122" s="31"/>
      <c r="B1122" s="149" t="s">
        <v>1662</v>
      </c>
      <c r="C1122" s="31" t="s">
        <v>243</v>
      </c>
      <c r="D1122" s="31" t="s">
        <v>1576</v>
      </c>
      <c r="E1122" s="36">
        <v>44987</v>
      </c>
      <c r="F1122" s="31" t="s">
        <v>28</v>
      </c>
      <c r="G1122" s="36">
        <v>44987</v>
      </c>
      <c r="H1122" s="36">
        <v>44987</v>
      </c>
      <c r="I1122" s="31" t="s">
        <v>29</v>
      </c>
      <c r="J1122" s="31" t="s">
        <v>245</v>
      </c>
      <c r="K1122" s="37">
        <f t="shared" si="89"/>
        <v>159000</v>
      </c>
      <c r="L1122" s="49">
        <v>159000</v>
      </c>
      <c r="M1122" s="38"/>
      <c r="N1122" s="150" t="s">
        <v>1663</v>
      </c>
      <c r="O1122" s="39"/>
      <c r="P1122" s="40"/>
      <c r="Q1122" s="31"/>
      <c r="R1122" s="31"/>
      <c r="S1122" s="41"/>
      <c r="T1122" s="39"/>
    </row>
    <row r="1123" spans="1:20" ht="69.75" customHeight="1" x14ac:dyDescent="0.2">
      <c r="A1123" s="31"/>
      <c r="B1123" s="149" t="s">
        <v>1664</v>
      </c>
      <c r="C1123" s="31" t="s">
        <v>243</v>
      </c>
      <c r="D1123" s="31" t="s">
        <v>27</v>
      </c>
      <c r="E1123" s="36">
        <v>45055</v>
      </c>
      <c r="F1123" s="31" t="s">
        <v>28</v>
      </c>
      <c r="G1123" s="36">
        <v>45055</v>
      </c>
      <c r="H1123" s="36">
        <v>45055</v>
      </c>
      <c r="I1123" s="31" t="s">
        <v>29</v>
      </c>
      <c r="J1123" s="31" t="s">
        <v>245</v>
      </c>
      <c r="K1123" s="37">
        <f t="shared" si="89"/>
        <v>13500</v>
      </c>
      <c r="L1123" s="49">
        <v>13500</v>
      </c>
      <c r="M1123" s="38"/>
      <c r="N1123" s="150" t="str">
        <f t="shared" ref="N1123:N1127" si="90">B1123</f>
        <v>Meals &amp; Snacks to be served during the Technical Briefing for Corn Production on May 26, 2023 at Bagac, Bataan</v>
      </c>
      <c r="O1123" s="39"/>
      <c r="P1123" s="40"/>
      <c r="Q1123" s="31"/>
      <c r="R1123" s="31"/>
      <c r="S1123" s="41"/>
      <c r="T1123" s="39"/>
    </row>
    <row r="1124" spans="1:20" ht="15.75" customHeight="1" x14ac:dyDescent="0.2">
      <c r="A1124" s="31"/>
      <c r="B1124" s="149" t="s">
        <v>1665</v>
      </c>
      <c r="C1124" s="31" t="s">
        <v>243</v>
      </c>
      <c r="D1124" s="31" t="s">
        <v>27</v>
      </c>
      <c r="E1124" s="36">
        <v>45055</v>
      </c>
      <c r="F1124" s="31" t="s">
        <v>28</v>
      </c>
      <c r="G1124" s="36">
        <v>45055</v>
      </c>
      <c r="H1124" s="36">
        <v>45055</v>
      </c>
      <c r="I1124" s="31" t="s">
        <v>29</v>
      </c>
      <c r="J1124" s="31" t="s">
        <v>245</v>
      </c>
      <c r="K1124" s="37">
        <f t="shared" si="89"/>
        <v>13500</v>
      </c>
      <c r="L1124" s="49">
        <v>13500</v>
      </c>
      <c r="M1124" s="38"/>
      <c r="N1124" s="150" t="str">
        <f t="shared" si="90"/>
        <v>Meals &amp; Snacks to be served during the Technical Briefing for Corn Production on May 19, 2023 at Limay, Bataan</v>
      </c>
      <c r="O1124" s="39"/>
      <c r="P1124" s="40"/>
      <c r="Q1124" s="31"/>
      <c r="R1124" s="31"/>
      <c r="S1124" s="41"/>
      <c r="T1124" s="39"/>
    </row>
    <row r="1125" spans="1:20" ht="15.75" customHeight="1" x14ac:dyDescent="0.2">
      <c r="A1125" s="31"/>
      <c r="B1125" s="149" t="s">
        <v>1666</v>
      </c>
      <c r="C1125" s="31" t="s">
        <v>243</v>
      </c>
      <c r="D1125" s="31" t="s">
        <v>27</v>
      </c>
      <c r="E1125" s="36">
        <v>45055</v>
      </c>
      <c r="F1125" s="31" t="s">
        <v>28</v>
      </c>
      <c r="G1125" s="36">
        <v>45055</v>
      </c>
      <c r="H1125" s="36">
        <v>45055</v>
      </c>
      <c r="I1125" s="31" t="s">
        <v>29</v>
      </c>
      <c r="J1125" s="31" t="s">
        <v>245</v>
      </c>
      <c r="K1125" s="37">
        <f t="shared" si="89"/>
        <v>36000</v>
      </c>
      <c r="L1125" s="49">
        <v>36000</v>
      </c>
      <c r="M1125" s="38"/>
      <c r="N1125" s="150" t="str">
        <f t="shared" si="90"/>
        <v>Meals &amp; Snacks to be served during the Cornhusk Crafts Making Training in Brgy. Kalawakan , DRT, Bulacan on June 19-20, 2023</v>
      </c>
      <c r="O1125" s="39"/>
      <c r="P1125" s="40"/>
      <c r="Q1125" s="31"/>
      <c r="R1125" s="31"/>
      <c r="S1125" s="41"/>
      <c r="T1125" s="39"/>
    </row>
    <row r="1126" spans="1:20" ht="15.75" customHeight="1" x14ac:dyDescent="0.2">
      <c r="A1126" s="31"/>
      <c r="B1126" s="149" t="s">
        <v>1667</v>
      </c>
      <c r="C1126" s="31" t="s">
        <v>243</v>
      </c>
      <c r="D1126" s="31" t="s">
        <v>1576</v>
      </c>
      <c r="E1126" s="36">
        <v>45099</v>
      </c>
      <c r="F1126" s="31" t="s">
        <v>28</v>
      </c>
      <c r="G1126" s="36">
        <v>45099</v>
      </c>
      <c r="H1126" s="36">
        <v>45099</v>
      </c>
      <c r="I1126" s="31" t="s">
        <v>29</v>
      </c>
      <c r="J1126" s="31" t="s">
        <v>245</v>
      </c>
      <c r="K1126" s="37">
        <f t="shared" si="89"/>
        <v>159000</v>
      </c>
      <c r="L1126" s="49">
        <v>159000</v>
      </c>
      <c r="M1126" s="38"/>
      <c r="N1126" s="150" t="str">
        <f t="shared" si="90"/>
        <v>Meals &amp; Snacks to be served during the The Workshop for Farm Consolidation and Clustering under the Corn Program in Baler, Aurora on July 06-07, 2023</v>
      </c>
      <c r="O1126" s="39"/>
      <c r="P1126" s="40"/>
      <c r="Q1126" s="31"/>
      <c r="R1126" s="31"/>
      <c r="S1126" s="41"/>
      <c r="T1126" s="39"/>
    </row>
    <row r="1127" spans="1:20" ht="15.75" customHeight="1" x14ac:dyDescent="0.2">
      <c r="A1127" s="235"/>
      <c r="B1127" s="234" t="s">
        <v>1668</v>
      </c>
      <c r="C1127" s="235" t="s">
        <v>1091</v>
      </c>
      <c r="D1127" s="235" t="s">
        <v>27</v>
      </c>
      <c r="E1127" s="229">
        <v>45099</v>
      </c>
      <c r="F1127" s="31" t="s">
        <v>28</v>
      </c>
      <c r="G1127" s="229">
        <v>45099</v>
      </c>
      <c r="H1127" s="229">
        <v>45099</v>
      </c>
      <c r="I1127" s="235" t="s">
        <v>29</v>
      </c>
      <c r="J1127" s="31" t="s">
        <v>245</v>
      </c>
      <c r="K1127" s="37">
        <f t="shared" si="89"/>
        <v>180000</v>
      </c>
      <c r="L1127" s="38">
        <v>180000</v>
      </c>
      <c r="M1127" s="38"/>
      <c r="N1127" s="232" t="str">
        <f t="shared" si="90"/>
        <v>Meals and snacks for the conduct of Management Committee Meeting (ManCom) on July 3, 17, 31, August 14, 29, September 11, 25, October 9, 23, November 6, 20, December 4, 18, 2023 at DA Conference Room, City of San Fernando, Pampanga</v>
      </c>
      <c r="O1127" s="39"/>
      <c r="P1127" s="40"/>
      <c r="Q1127" s="31"/>
      <c r="R1127" s="31"/>
      <c r="S1127" s="41"/>
      <c r="T1127" s="39"/>
    </row>
    <row r="1128" spans="1:20" ht="15.75" customHeight="1" x14ac:dyDescent="0.2">
      <c r="A1128" s="231"/>
      <c r="B1128" s="231"/>
      <c r="C1128" s="231"/>
      <c r="D1128" s="231"/>
      <c r="E1128" s="231"/>
      <c r="F1128" s="31" t="s">
        <v>28</v>
      </c>
      <c r="G1128" s="231"/>
      <c r="H1128" s="231"/>
      <c r="I1128" s="231"/>
      <c r="J1128" s="31" t="s">
        <v>1092</v>
      </c>
      <c r="K1128" s="37">
        <f t="shared" si="89"/>
        <v>54000</v>
      </c>
      <c r="L1128" s="33">
        <v>54000</v>
      </c>
      <c r="M1128" s="33"/>
      <c r="N1128" s="231"/>
      <c r="O1128" s="16"/>
      <c r="P1128" s="26"/>
      <c r="Q1128" s="27"/>
      <c r="R1128" s="27"/>
      <c r="S1128" s="27"/>
      <c r="T1128" s="16"/>
    </row>
    <row r="1129" spans="1:20" ht="15.75" customHeight="1" x14ac:dyDescent="0.2">
      <c r="A1129" s="31"/>
      <c r="B1129" s="149" t="s">
        <v>1669</v>
      </c>
      <c r="C1129" s="31" t="s">
        <v>130</v>
      </c>
      <c r="D1129" s="31" t="s">
        <v>27</v>
      </c>
      <c r="E1129" s="36">
        <v>45108</v>
      </c>
      <c r="F1129" s="31" t="s">
        <v>28</v>
      </c>
      <c r="G1129" s="36">
        <v>45108</v>
      </c>
      <c r="H1129" s="36">
        <v>45108</v>
      </c>
      <c r="I1129" s="31" t="s">
        <v>29</v>
      </c>
      <c r="J1129" s="31" t="s">
        <v>245</v>
      </c>
      <c r="K1129" s="37">
        <f t="shared" si="89"/>
        <v>56250</v>
      </c>
      <c r="L1129" s="49">
        <v>56250</v>
      </c>
      <c r="M1129" s="38"/>
      <c r="N1129" s="150" t="str">
        <f t="shared" ref="N1129:N1131" si="91">B1129</f>
        <v xml:space="preserve">Meals and Snaks to served during the workshop on technical writing on july 18-21 at CLIARC-LDZ Paraiso, Tarlac City  </v>
      </c>
      <c r="O1129" s="39"/>
      <c r="P1129" s="40"/>
      <c r="Q1129" s="31"/>
      <c r="R1129" s="31"/>
      <c r="S1129" s="41"/>
      <c r="T1129" s="39"/>
    </row>
    <row r="1130" spans="1:20" ht="66.75" customHeight="1" x14ac:dyDescent="0.2">
      <c r="A1130" s="31"/>
      <c r="B1130" s="149" t="s">
        <v>1670</v>
      </c>
      <c r="C1130" s="31" t="s">
        <v>130</v>
      </c>
      <c r="D1130" s="31" t="s">
        <v>27</v>
      </c>
      <c r="E1130" s="36">
        <v>45108</v>
      </c>
      <c r="F1130" s="31" t="s">
        <v>28</v>
      </c>
      <c r="G1130" s="36">
        <v>45108</v>
      </c>
      <c r="H1130" s="36">
        <v>45108</v>
      </c>
      <c r="I1130" s="31" t="s">
        <v>29</v>
      </c>
      <c r="J1130" s="31" t="s">
        <v>245</v>
      </c>
      <c r="K1130" s="37">
        <f t="shared" si="89"/>
        <v>15000</v>
      </c>
      <c r="L1130" s="49">
        <v>15000</v>
      </c>
      <c r="M1130" s="38"/>
      <c r="N1130" s="150" t="str">
        <f t="shared" si="91"/>
        <v>Meals and snacks to be served The Cassava Food Processing Training in Brgy. Magliman, CSF, Pampanga on July 13, 2023</v>
      </c>
      <c r="O1130" s="39"/>
      <c r="P1130" s="40"/>
      <c r="Q1130" s="31"/>
      <c r="R1130" s="31"/>
      <c r="S1130" s="41"/>
      <c r="T1130" s="39"/>
    </row>
    <row r="1131" spans="1:20" ht="15.75" customHeight="1" x14ac:dyDescent="0.2">
      <c r="A1131" s="31"/>
      <c r="B1131" s="149" t="s">
        <v>1671</v>
      </c>
      <c r="C1131" s="31" t="s">
        <v>130</v>
      </c>
      <c r="D1131" s="31" t="s">
        <v>27</v>
      </c>
      <c r="E1131" s="36">
        <v>45108</v>
      </c>
      <c r="F1131" s="31" t="s">
        <v>28</v>
      </c>
      <c r="G1131" s="36">
        <v>45108</v>
      </c>
      <c r="H1131" s="36">
        <v>45108</v>
      </c>
      <c r="I1131" s="31" t="s">
        <v>29</v>
      </c>
      <c r="J1131" s="31" t="s">
        <v>245</v>
      </c>
      <c r="K1131" s="37">
        <f t="shared" si="89"/>
        <v>15000</v>
      </c>
      <c r="L1131" s="49">
        <v>15000</v>
      </c>
      <c r="M1131" s="38"/>
      <c r="N1131" s="150" t="str">
        <f t="shared" si="91"/>
        <v>Meals and snacks to be served The Municipal Corn Coordinators Meeting in OPA Zambales on July 18, 2023</v>
      </c>
      <c r="O1131" s="39"/>
      <c r="P1131" s="40"/>
      <c r="Q1131" s="31"/>
      <c r="R1131" s="31"/>
      <c r="S1131" s="41"/>
      <c r="T1131" s="39"/>
    </row>
    <row r="1132" spans="1:20" ht="84" customHeight="1" x14ac:dyDescent="0.2">
      <c r="A1132" s="31"/>
      <c r="B1132" s="149" t="s">
        <v>1672</v>
      </c>
      <c r="C1132" s="31" t="s">
        <v>876</v>
      </c>
      <c r="D1132" s="31" t="s">
        <v>27</v>
      </c>
      <c r="E1132" s="31" t="s">
        <v>1673</v>
      </c>
      <c r="F1132" s="31" t="s">
        <v>28</v>
      </c>
      <c r="G1132" s="31" t="s">
        <v>1673</v>
      </c>
      <c r="H1132" s="31" t="s">
        <v>1673</v>
      </c>
      <c r="I1132" s="31" t="s">
        <v>29</v>
      </c>
      <c r="J1132" s="31" t="s">
        <v>245</v>
      </c>
      <c r="K1132" s="37">
        <f t="shared" si="89"/>
        <v>21000</v>
      </c>
      <c r="L1132" s="49">
        <v>21000</v>
      </c>
      <c r="M1132" s="38"/>
      <c r="N1132" s="150" t="s">
        <v>1674</v>
      </c>
      <c r="O1132" s="39"/>
      <c r="P1132" s="40"/>
      <c r="Q1132" s="31"/>
      <c r="R1132" s="31"/>
      <c r="S1132" s="41"/>
      <c r="T1132" s="39"/>
    </row>
    <row r="1133" spans="1:20" ht="90" customHeight="1" x14ac:dyDescent="0.2">
      <c r="A1133" s="31"/>
      <c r="B1133" s="149" t="s">
        <v>1675</v>
      </c>
      <c r="C1133" s="31" t="s">
        <v>1676</v>
      </c>
      <c r="D1133" s="31" t="s">
        <v>27</v>
      </c>
      <c r="E1133" s="36">
        <v>45108</v>
      </c>
      <c r="F1133" s="31" t="s">
        <v>28</v>
      </c>
      <c r="G1133" s="36">
        <v>45108</v>
      </c>
      <c r="H1133" s="36">
        <v>45108</v>
      </c>
      <c r="I1133" s="31" t="s">
        <v>29</v>
      </c>
      <c r="J1133" s="31" t="s">
        <v>245</v>
      </c>
      <c r="K1133" s="37">
        <f t="shared" si="89"/>
        <v>21000</v>
      </c>
      <c r="L1133" s="49">
        <v>21000</v>
      </c>
      <c r="M1133" s="38"/>
      <c r="N1133" s="150" t="s">
        <v>1677</v>
      </c>
      <c r="O1133" s="39"/>
      <c r="P1133" s="40"/>
      <c r="Q1133" s="31"/>
      <c r="R1133" s="31"/>
      <c r="S1133" s="41"/>
      <c r="T1133" s="39"/>
    </row>
    <row r="1134" spans="1:20" ht="69.75" customHeight="1" x14ac:dyDescent="0.2">
      <c r="A1134" s="31"/>
      <c r="B1134" s="35" t="s">
        <v>1678</v>
      </c>
      <c r="C1134" s="31" t="s">
        <v>243</v>
      </c>
      <c r="D1134" s="31" t="s">
        <v>27</v>
      </c>
      <c r="E1134" s="36">
        <v>45108</v>
      </c>
      <c r="F1134" s="31" t="s">
        <v>28</v>
      </c>
      <c r="G1134" s="36">
        <v>45108</v>
      </c>
      <c r="H1134" s="36">
        <v>45108</v>
      </c>
      <c r="I1134" s="31" t="s">
        <v>29</v>
      </c>
      <c r="J1134" s="31" t="s">
        <v>245</v>
      </c>
      <c r="K1134" s="37">
        <f t="shared" si="89"/>
        <v>36000</v>
      </c>
      <c r="L1134" s="38">
        <v>36000</v>
      </c>
      <c r="M1134" s="38"/>
      <c r="N1134" s="31" t="s">
        <v>1679</v>
      </c>
      <c r="O1134" s="39"/>
      <c r="P1134" s="40"/>
      <c r="Q1134" s="31"/>
      <c r="R1134" s="31"/>
      <c r="S1134" s="41"/>
      <c r="T1134" s="39"/>
    </row>
    <row r="1135" spans="1:20" ht="75.75" customHeight="1" x14ac:dyDescent="0.2">
      <c r="A1135" s="31"/>
      <c r="B1135" s="35" t="s">
        <v>1680</v>
      </c>
      <c r="C1135" s="31" t="s">
        <v>243</v>
      </c>
      <c r="D1135" s="31" t="s">
        <v>27</v>
      </c>
      <c r="E1135" s="36">
        <v>45146</v>
      </c>
      <c r="F1135" s="31" t="s">
        <v>28</v>
      </c>
      <c r="G1135" s="36">
        <v>45146</v>
      </c>
      <c r="H1135" s="36">
        <v>45146</v>
      </c>
      <c r="I1135" s="31" t="s">
        <v>29</v>
      </c>
      <c r="J1135" s="31" t="s">
        <v>245</v>
      </c>
      <c r="K1135" s="37">
        <f t="shared" si="89"/>
        <v>15000</v>
      </c>
      <c r="L1135" s="38">
        <v>15000</v>
      </c>
      <c r="M1135" s="38"/>
      <c r="N1135" s="31" t="str">
        <f t="shared" ref="N1135:N1140" si="92">B1135</f>
        <v>Meals and snacks to be served The Municipal Corn Coordinators Meeting in OPA Pampanga on August 16, 2023</v>
      </c>
      <c r="O1135" s="39"/>
      <c r="P1135" s="40"/>
      <c r="Q1135" s="31"/>
      <c r="R1135" s="31"/>
      <c r="S1135" s="41"/>
      <c r="T1135" s="39"/>
    </row>
    <row r="1136" spans="1:20" ht="15.75" customHeight="1" x14ac:dyDescent="0.2">
      <c r="A1136" s="31"/>
      <c r="B1136" s="35" t="s">
        <v>1681</v>
      </c>
      <c r="C1136" s="31" t="s">
        <v>243</v>
      </c>
      <c r="D1136" s="31" t="s">
        <v>27</v>
      </c>
      <c r="E1136" s="36">
        <v>45189</v>
      </c>
      <c r="F1136" s="31" t="s">
        <v>28</v>
      </c>
      <c r="G1136" s="36">
        <v>45189</v>
      </c>
      <c r="H1136" s="36">
        <v>45189</v>
      </c>
      <c r="I1136" s="31" t="s">
        <v>29</v>
      </c>
      <c r="J1136" s="31" t="s">
        <v>245</v>
      </c>
      <c r="K1136" s="37">
        <f t="shared" si="89"/>
        <v>15000</v>
      </c>
      <c r="L1136" s="38">
        <v>15000</v>
      </c>
      <c r="M1136" s="38"/>
      <c r="N1136" s="31" t="str">
        <f t="shared" si="92"/>
        <v>Meals and snacks to be served The Cassava Food Processing Training in Brgy. Sampaloc, DRT, Bulacan on September 8, 2023</v>
      </c>
      <c r="O1136" s="39"/>
      <c r="P1136" s="40"/>
      <c r="Q1136" s="31"/>
      <c r="R1136" s="31"/>
      <c r="S1136" s="41"/>
      <c r="T1136" s="39"/>
    </row>
    <row r="1137" spans="1:20" ht="15.75" customHeight="1" x14ac:dyDescent="0.2">
      <c r="A1137" s="31"/>
      <c r="B1137" s="35" t="s">
        <v>1682</v>
      </c>
      <c r="C1137" s="31" t="s">
        <v>243</v>
      </c>
      <c r="D1137" s="31" t="s">
        <v>1576</v>
      </c>
      <c r="E1137" s="36">
        <v>45189</v>
      </c>
      <c r="F1137" s="31" t="s">
        <v>28</v>
      </c>
      <c r="G1137" s="36">
        <v>45189</v>
      </c>
      <c r="H1137" s="36">
        <v>45189</v>
      </c>
      <c r="I1137" s="31" t="s">
        <v>29</v>
      </c>
      <c r="J1137" s="31" t="s">
        <v>245</v>
      </c>
      <c r="K1137" s="37">
        <f t="shared" si="89"/>
        <v>1196800</v>
      </c>
      <c r="L1137" s="38">
        <v>1196800</v>
      </c>
      <c r="M1137" s="38"/>
      <c r="N1137" s="31" t="str">
        <f t="shared" si="92"/>
        <v>Meals and snacks to be served during The FY 2024 Budget Execution Documents 1,2 &amp; 3 workshop in the  province of  Pampanga on September 4-8 2023</v>
      </c>
      <c r="O1137" s="39"/>
      <c r="P1137" s="40"/>
      <c r="Q1137" s="31"/>
      <c r="R1137" s="31"/>
      <c r="S1137" s="41"/>
      <c r="T1137" s="39"/>
    </row>
    <row r="1138" spans="1:20" ht="15.75" customHeight="1" x14ac:dyDescent="0.2">
      <c r="A1138" s="31"/>
      <c r="B1138" s="35" t="s">
        <v>1683</v>
      </c>
      <c r="C1138" s="31" t="s">
        <v>243</v>
      </c>
      <c r="D1138" s="31" t="s">
        <v>1576</v>
      </c>
      <c r="E1138" s="36">
        <v>45189</v>
      </c>
      <c r="F1138" s="31" t="s">
        <v>28</v>
      </c>
      <c r="G1138" s="36">
        <v>45189</v>
      </c>
      <c r="H1138" s="36">
        <v>45189</v>
      </c>
      <c r="I1138" s="31" t="s">
        <v>29</v>
      </c>
      <c r="J1138" s="31" t="s">
        <v>245</v>
      </c>
      <c r="K1138" s="37">
        <f t="shared" si="89"/>
        <v>21000</v>
      </c>
      <c r="L1138" s="33">
        <v>21000</v>
      </c>
      <c r="M1138" s="38"/>
      <c r="N1138" s="31" t="str">
        <f t="shared" si="92"/>
        <v>Meals and snacks to be served during The Municipal Corn Coordinators Meeting in OPA Pampanga on September 15, 2023</v>
      </c>
      <c r="O1138" s="39"/>
      <c r="P1138" s="40"/>
      <c r="Q1138" s="31"/>
      <c r="R1138" s="31"/>
      <c r="S1138" s="41"/>
      <c r="T1138" s="39"/>
    </row>
    <row r="1139" spans="1:20" ht="15.75" customHeight="1" x14ac:dyDescent="0.2">
      <c r="A1139" s="31"/>
      <c r="B1139" s="35" t="s">
        <v>1684</v>
      </c>
      <c r="C1139" s="31" t="s">
        <v>243</v>
      </c>
      <c r="D1139" s="31" t="s">
        <v>1576</v>
      </c>
      <c r="E1139" s="36">
        <v>45245</v>
      </c>
      <c r="F1139" s="31" t="s">
        <v>28</v>
      </c>
      <c r="G1139" s="36">
        <v>45245</v>
      </c>
      <c r="H1139" s="36">
        <v>45245</v>
      </c>
      <c r="I1139" s="31" t="s">
        <v>29</v>
      </c>
      <c r="J1139" s="31" t="s">
        <v>245</v>
      </c>
      <c r="K1139" s="37">
        <f t="shared" si="89"/>
        <v>21000</v>
      </c>
      <c r="L1139" s="33">
        <v>21000</v>
      </c>
      <c r="M1139" s="38"/>
      <c r="N1139" s="31" t="str">
        <f t="shared" si="92"/>
        <v>Meals and Snack to be served during The Technical Briefing for Corn Production in Arayat, Pampanga on November 22,2023</v>
      </c>
      <c r="O1139" s="39"/>
      <c r="P1139" s="40"/>
      <c r="Q1139" s="31"/>
      <c r="R1139" s="31"/>
      <c r="S1139" s="41"/>
      <c r="T1139" s="39"/>
    </row>
    <row r="1140" spans="1:20" ht="15.75" customHeight="1" x14ac:dyDescent="0.2">
      <c r="A1140" s="31"/>
      <c r="B1140" s="244" t="s">
        <v>1685</v>
      </c>
      <c r="C1140" s="235" t="s">
        <v>1046</v>
      </c>
      <c r="D1140" s="235" t="s">
        <v>27</v>
      </c>
      <c r="E1140" s="229">
        <v>45175</v>
      </c>
      <c r="F1140" s="31" t="s">
        <v>28</v>
      </c>
      <c r="G1140" s="229">
        <v>45175</v>
      </c>
      <c r="H1140" s="229">
        <v>45175</v>
      </c>
      <c r="I1140" s="235" t="s">
        <v>29</v>
      </c>
      <c r="J1140" s="31" t="s">
        <v>245</v>
      </c>
      <c r="K1140" s="236">
        <f>L1140+L1141</f>
        <v>27000</v>
      </c>
      <c r="L1140" s="33">
        <v>17000</v>
      </c>
      <c r="M1140" s="38"/>
      <c r="N1140" s="235" t="str">
        <f t="shared" si="92"/>
        <v>Meals &amp; Snacks to be served during the quarterly meeting on  September 7, 2023 at DA Conference Room, City of San Fernando, Pampanga</v>
      </c>
      <c r="O1140" s="39"/>
      <c r="P1140" s="40"/>
      <c r="Q1140" s="31"/>
      <c r="R1140" s="31"/>
      <c r="S1140" s="41"/>
      <c r="T1140" s="39"/>
    </row>
    <row r="1141" spans="1:20" ht="15.75" customHeight="1" x14ac:dyDescent="0.2">
      <c r="A1141" s="27"/>
      <c r="B1141" s="231"/>
      <c r="C1141" s="231"/>
      <c r="D1141" s="231"/>
      <c r="E1141" s="231"/>
      <c r="F1141" s="31" t="s">
        <v>28</v>
      </c>
      <c r="G1141" s="231"/>
      <c r="H1141" s="231"/>
      <c r="I1141" s="231"/>
      <c r="J1141" s="31" t="s">
        <v>119</v>
      </c>
      <c r="K1141" s="231"/>
      <c r="L1141" s="33">
        <v>10000</v>
      </c>
      <c r="M1141" s="33"/>
      <c r="N1141" s="231"/>
      <c r="O1141" s="16"/>
      <c r="P1141" s="26"/>
      <c r="Q1141" s="27"/>
      <c r="R1141" s="27"/>
      <c r="S1141" s="27"/>
      <c r="T1141" s="16"/>
    </row>
    <row r="1142" spans="1:20" ht="15.75" customHeight="1" x14ac:dyDescent="0.2">
      <c r="A1142" s="31"/>
      <c r="B1142" s="35" t="s">
        <v>1686</v>
      </c>
      <c r="C1142" s="31" t="s">
        <v>243</v>
      </c>
      <c r="D1142" s="31" t="s">
        <v>27</v>
      </c>
      <c r="E1142" s="36">
        <v>45261</v>
      </c>
      <c r="F1142" s="31" t="s">
        <v>28</v>
      </c>
      <c r="G1142" s="36">
        <v>45261</v>
      </c>
      <c r="H1142" s="36">
        <v>45261</v>
      </c>
      <c r="I1142" s="31" t="s">
        <v>29</v>
      </c>
      <c r="J1142" s="31" t="s">
        <v>245</v>
      </c>
      <c r="K1142" s="37">
        <f t="shared" ref="K1142:K1154" si="93">SUM(L1142:M1142)</f>
        <v>15000</v>
      </c>
      <c r="L1142" s="33">
        <v>15000</v>
      </c>
      <c r="M1142" s="38"/>
      <c r="N1142" s="31" t="str">
        <f t="shared" ref="N1142:N1154" si="94">B1142</f>
        <v>Meals and Snack to be served during The Farmers Field School in Corn Production in Maria Aurora, Aurora on December 20, 2023</v>
      </c>
      <c r="O1142" s="39"/>
      <c r="P1142" s="40"/>
      <c r="Q1142" s="31"/>
      <c r="R1142" s="31"/>
      <c r="S1142" s="41"/>
      <c r="T1142" s="39"/>
    </row>
    <row r="1143" spans="1:20" ht="15.75" customHeight="1" x14ac:dyDescent="0.2">
      <c r="A1143" s="31"/>
      <c r="B1143" s="35" t="s">
        <v>1687</v>
      </c>
      <c r="C1143" s="31" t="s">
        <v>243</v>
      </c>
      <c r="D1143" s="31" t="s">
        <v>27</v>
      </c>
      <c r="E1143" s="36">
        <v>45245</v>
      </c>
      <c r="F1143" s="31" t="s">
        <v>28</v>
      </c>
      <c r="G1143" s="36">
        <v>45245</v>
      </c>
      <c r="H1143" s="36">
        <v>45245</v>
      </c>
      <c r="I1143" s="31" t="s">
        <v>29</v>
      </c>
      <c r="J1143" s="31" t="s">
        <v>245</v>
      </c>
      <c r="K1143" s="37">
        <f t="shared" si="93"/>
        <v>15000</v>
      </c>
      <c r="L1143" s="33">
        <v>15000</v>
      </c>
      <c r="M1143" s="38"/>
      <c r="N1143" s="31" t="str">
        <f t="shared" si="94"/>
        <v>Meals and Snack to be served during The Cassava Food Processing Training in Bacolor, Pampanga on November 15, 2023 (Batch 2)</v>
      </c>
      <c r="O1143" s="39"/>
      <c r="P1143" s="40"/>
      <c r="Q1143" s="31"/>
      <c r="R1143" s="31"/>
      <c r="S1143" s="41"/>
      <c r="T1143" s="39"/>
    </row>
    <row r="1144" spans="1:20" ht="90" customHeight="1" x14ac:dyDescent="0.2">
      <c r="A1144" s="31"/>
      <c r="B1144" s="35" t="s">
        <v>1688</v>
      </c>
      <c r="C1144" s="31" t="s">
        <v>243</v>
      </c>
      <c r="D1144" s="31" t="s">
        <v>27</v>
      </c>
      <c r="E1144" s="36">
        <v>45170</v>
      </c>
      <c r="F1144" s="31" t="s">
        <v>28</v>
      </c>
      <c r="G1144" s="36">
        <v>45170</v>
      </c>
      <c r="H1144" s="36">
        <v>45170</v>
      </c>
      <c r="I1144" s="31" t="s">
        <v>29</v>
      </c>
      <c r="J1144" s="31" t="s">
        <v>245</v>
      </c>
      <c r="K1144" s="37">
        <f t="shared" si="93"/>
        <v>15000</v>
      </c>
      <c r="L1144" s="33">
        <v>15000</v>
      </c>
      <c r="M1144" s="38"/>
      <c r="N1144" s="31" t="str">
        <f t="shared" si="94"/>
        <v>Meals and Snack to be served during The Cassava Food Processing Training in Bacolor, Pampanga on September 20, 2023 (Batch 1)</v>
      </c>
      <c r="O1144" s="39"/>
      <c r="P1144" s="40"/>
      <c r="Q1144" s="31"/>
      <c r="R1144" s="31"/>
      <c r="S1144" s="41"/>
      <c r="T1144" s="39"/>
    </row>
    <row r="1145" spans="1:20" ht="15.75" customHeight="1" x14ac:dyDescent="0.2">
      <c r="A1145" s="27"/>
      <c r="B1145" s="144" t="s">
        <v>1689</v>
      </c>
      <c r="C1145" s="31" t="s">
        <v>243</v>
      </c>
      <c r="D1145" s="118" t="s">
        <v>27</v>
      </c>
      <c r="E1145" s="119">
        <v>45139</v>
      </c>
      <c r="F1145" s="31" t="s">
        <v>28</v>
      </c>
      <c r="G1145" s="119">
        <v>45139</v>
      </c>
      <c r="H1145" s="119">
        <v>45139</v>
      </c>
      <c r="I1145" s="118" t="s">
        <v>29</v>
      </c>
      <c r="J1145" s="31" t="s">
        <v>245</v>
      </c>
      <c r="K1145" s="120">
        <f t="shared" si="93"/>
        <v>60000</v>
      </c>
      <c r="L1145" s="121">
        <v>60000</v>
      </c>
      <c r="M1145" s="58"/>
      <c r="N1145" s="118" t="str">
        <f t="shared" si="94"/>
        <v>Meals and Snacks to be served during the Stakeholder Meeting in Pampanga on September 14, 2023</v>
      </c>
      <c r="O1145" s="60"/>
      <c r="P1145" s="61"/>
      <c r="Q1145" s="62"/>
      <c r="R1145" s="62"/>
      <c r="S1145" s="62"/>
      <c r="T1145" s="8"/>
    </row>
    <row r="1146" spans="1:20" ht="15.75" customHeight="1" x14ac:dyDescent="0.2">
      <c r="A1146" s="31"/>
      <c r="B1146" s="149" t="s">
        <v>1690</v>
      </c>
      <c r="C1146" s="31" t="s">
        <v>243</v>
      </c>
      <c r="D1146" s="31" t="s">
        <v>27</v>
      </c>
      <c r="E1146" s="36">
        <v>45200</v>
      </c>
      <c r="F1146" s="31" t="s">
        <v>28</v>
      </c>
      <c r="G1146" s="36">
        <v>45200</v>
      </c>
      <c r="H1146" s="36">
        <v>45200</v>
      </c>
      <c r="I1146" s="31" t="s">
        <v>29</v>
      </c>
      <c r="J1146" s="31" t="s">
        <v>245</v>
      </c>
      <c r="K1146" s="37">
        <f t="shared" si="93"/>
        <v>27000</v>
      </c>
      <c r="L1146" s="49">
        <v>27000</v>
      </c>
      <c r="M1146" s="38"/>
      <c r="N1146" s="50" t="str">
        <f t="shared" si="94"/>
        <v>Meals &amp; Snacks to be served during the Cornhusk Crafts Making Training in Gerona, Tarlac on October 19-20, 2023</v>
      </c>
      <c r="O1146" s="16"/>
      <c r="P1146" s="26"/>
      <c r="Q1146" s="27"/>
      <c r="R1146" s="27"/>
      <c r="S1146" s="27"/>
      <c r="T1146" s="16"/>
    </row>
    <row r="1147" spans="1:20" ht="15.75" customHeight="1" x14ac:dyDescent="0.2">
      <c r="A1147" s="31"/>
      <c r="B1147" s="35" t="s">
        <v>1691</v>
      </c>
      <c r="C1147" s="31" t="s">
        <v>138</v>
      </c>
      <c r="D1147" s="31" t="s">
        <v>27</v>
      </c>
      <c r="E1147" s="36">
        <v>45200</v>
      </c>
      <c r="F1147" s="31" t="s">
        <v>28</v>
      </c>
      <c r="G1147" s="36">
        <v>45200</v>
      </c>
      <c r="H1147" s="36">
        <v>45200</v>
      </c>
      <c r="I1147" s="31" t="s">
        <v>29</v>
      </c>
      <c r="J1147" s="31" t="s">
        <v>245</v>
      </c>
      <c r="K1147" s="37">
        <f t="shared" si="93"/>
        <v>21000</v>
      </c>
      <c r="L1147" s="38">
        <v>21000</v>
      </c>
      <c r="M1147" s="38"/>
      <c r="N1147" s="31" t="str">
        <f t="shared" si="94"/>
        <v>Meals &amp; Snacks to be served during 3rd Quarter training on Gender &amp; Development at Candaba, Pampanga on October 3, 2023</v>
      </c>
      <c r="O1147" s="39"/>
      <c r="P1147" s="31" t="s">
        <v>1692</v>
      </c>
      <c r="Q1147" s="31" t="s">
        <v>1693</v>
      </c>
      <c r="R1147" s="31" t="s">
        <v>1694</v>
      </c>
      <c r="S1147" s="31" t="s">
        <v>457</v>
      </c>
      <c r="T1147" s="39"/>
    </row>
    <row r="1148" spans="1:20" ht="15.75" customHeight="1" x14ac:dyDescent="0.2">
      <c r="A1148" s="31"/>
      <c r="B1148" s="35" t="s">
        <v>1695</v>
      </c>
      <c r="C1148" s="31" t="s">
        <v>138</v>
      </c>
      <c r="D1148" s="31" t="s">
        <v>27</v>
      </c>
      <c r="E1148" s="36">
        <v>45200</v>
      </c>
      <c r="F1148" s="31" t="s">
        <v>28</v>
      </c>
      <c r="G1148" s="36">
        <v>45200</v>
      </c>
      <c r="H1148" s="36">
        <v>45200</v>
      </c>
      <c r="I1148" s="31" t="s">
        <v>29</v>
      </c>
      <c r="J1148" s="31" t="s">
        <v>245</v>
      </c>
      <c r="K1148" s="37">
        <f t="shared" si="93"/>
        <v>48000</v>
      </c>
      <c r="L1148" s="38">
        <v>48000</v>
      </c>
      <c r="M1148" s="38"/>
      <c r="N1148" s="31" t="str">
        <f t="shared" si="94"/>
        <v>Meals &amp; Snacks to be served during the preparation of Reseach Outreach Station Magalang Personnel on the upcoming Field Day on October 25, 2023 at DA-CLIARC for Upland Development Magalang, Pampanga</v>
      </c>
      <c r="O1148" s="39"/>
      <c r="P1148" s="31" t="s">
        <v>1692</v>
      </c>
      <c r="Q1148" s="31" t="s">
        <v>1693</v>
      </c>
      <c r="R1148" s="31" t="s">
        <v>1694</v>
      </c>
      <c r="S1148" s="31" t="s">
        <v>457</v>
      </c>
      <c r="T1148" s="39"/>
    </row>
    <row r="1149" spans="1:20" ht="15.75" customHeight="1" x14ac:dyDescent="0.2">
      <c r="A1149" s="31"/>
      <c r="B1149" s="35" t="s">
        <v>1696</v>
      </c>
      <c r="C1149" s="31" t="s">
        <v>138</v>
      </c>
      <c r="D1149" s="31" t="s">
        <v>27</v>
      </c>
      <c r="E1149" s="36">
        <v>45188</v>
      </c>
      <c r="F1149" s="31" t="s">
        <v>28</v>
      </c>
      <c r="G1149" s="36">
        <v>45188</v>
      </c>
      <c r="H1149" s="36">
        <v>45188</v>
      </c>
      <c r="I1149" s="31" t="s">
        <v>29</v>
      </c>
      <c r="J1149" s="31" t="s">
        <v>245</v>
      </c>
      <c r="K1149" s="37">
        <f t="shared" si="93"/>
        <v>48000</v>
      </c>
      <c r="L1149" s="38">
        <v>48000</v>
      </c>
      <c r="M1149" s="38"/>
      <c r="N1149" s="31" t="str">
        <f t="shared" si="94"/>
        <v>Meals &amp; Snacks to be served during the ROS Magalang Personnel Staff Meeting on the upcoming Field Day on September 25, 2023 at TEC Building DA-CLIARC-UD Magalang, Pampanga</v>
      </c>
      <c r="O1149" s="39"/>
      <c r="P1149" s="31" t="s">
        <v>1692</v>
      </c>
      <c r="Q1149" s="31" t="s">
        <v>1693</v>
      </c>
      <c r="R1149" s="31" t="s">
        <v>1694</v>
      </c>
      <c r="S1149" s="31" t="s">
        <v>457</v>
      </c>
      <c r="T1149" s="39"/>
    </row>
    <row r="1150" spans="1:20" ht="15.75" customHeight="1" x14ac:dyDescent="0.2">
      <c r="A1150" s="31"/>
      <c r="B1150" s="35" t="s">
        <v>1697</v>
      </c>
      <c r="C1150" s="31" t="s">
        <v>243</v>
      </c>
      <c r="D1150" s="31" t="s">
        <v>27</v>
      </c>
      <c r="E1150" s="36">
        <v>45273</v>
      </c>
      <c r="F1150" s="31" t="s">
        <v>28</v>
      </c>
      <c r="G1150" s="36">
        <v>45273</v>
      </c>
      <c r="H1150" s="36">
        <v>45273</v>
      </c>
      <c r="I1150" s="31" t="s">
        <v>29</v>
      </c>
      <c r="J1150" s="31" t="s">
        <v>245</v>
      </c>
      <c r="K1150" s="37">
        <f t="shared" si="93"/>
        <v>315500</v>
      </c>
      <c r="L1150" s="38">
        <v>315500</v>
      </c>
      <c r="M1150" s="38"/>
      <c r="N1150" s="31" t="str">
        <f t="shared" si="94"/>
        <v xml:space="preserve">Meals &amp; Snacks to be served during the 2023 Annual Assessment of Corn Program in Pampanga on December 6-8, 2023  </v>
      </c>
      <c r="O1150" s="39"/>
      <c r="P1150" s="31" t="s">
        <v>1692</v>
      </c>
      <c r="Q1150" s="31" t="s">
        <v>1693</v>
      </c>
      <c r="R1150" s="31" t="s">
        <v>1694</v>
      </c>
      <c r="S1150" s="31" t="s">
        <v>457</v>
      </c>
      <c r="T1150" s="39"/>
    </row>
    <row r="1151" spans="1:20" ht="78.75" customHeight="1" x14ac:dyDescent="0.2">
      <c r="A1151" s="31"/>
      <c r="B1151" s="35" t="s">
        <v>1698</v>
      </c>
      <c r="C1151" s="31" t="s">
        <v>243</v>
      </c>
      <c r="D1151" s="31" t="s">
        <v>27</v>
      </c>
      <c r="E1151" s="36">
        <v>45216</v>
      </c>
      <c r="F1151" s="31" t="s">
        <v>28</v>
      </c>
      <c r="G1151" s="36">
        <v>45216</v>
      </c>
      <c r="H1151" s="36">
        <v>45216</v>
      </c>
      <c r="I1151" s="31" t="s">
        <v>29</v>
      </c>
      <c r="J1151" s="31" t="s">
        <v>245</v>
      </c>
      <c r="K1151" s="37">
        <f t="shared" si="93"/>
        <v>84000</v>
      </c>
      <c r="L1151" s="38">
        <v>84000</v>
      </c>
      <c r="M1151" s="38"/>
      <c r="N1151" s="31" t="str">
        <f t="shared" si="94"/>
        <v>Meals and snacks to be served during the 3rd Quarter Assessment Meeting for Corn in Brgy. Baliti, Arayat, Pampanga on October 5-6, 2023</v>
      </c>
      <c r="O1151" s="39"/>
      <c r="P1151" s="31" t="s">
        <v>1692</v>
      </c>
      <c r="Q1151" s="31" t="s">
        <v>1693</v>
      </c>
      <c r="R1151" s="31" t="s">
        <v>1694</v>
      </c>
      <c r="S1151" s="31" t="s">
        <v>457</v>
      </c>
      <c r="T1151" s="39"/>
    </row>
    <row r="1152" spans="1:20" ht="15.75" customHeight="1" x14ac:dyDescent="0.2">
      <c r="A1152" s="31"/>
      <c r="B1152" s="35" t="s">
        <v>1699</v>
      </c>
      <c r="C1152" s="31" t="s">
        <v>138</v>
      </c>
      <c r="D1152" s="31" t="s">
        <v>27</v>
      </c>
      <c r="E1152" s="36">
        <v>45216</v>
      </c>
      <c r="F1152" s="31" t="s">
        <v>28</v>
      </c>
      <c r="G1152" s="36">
        <v>45216</v>
      </c>
      <c r="H1152" s="36">
        <v>45216</v>
      </c>
      <c r="I1152" s="31" t="s">
        <v>29</v>
      </c>
      <c r="J1152" s="31" t="s">
        <v>245</v>
      </c>
      <c r="K1152" s="37">
        <f t="shared" si="93"/>
        <v>51600</v>
      </c>
      <c r="L1152" s="38">
        <v>51600</v>
      </c>
      <c r="M1152" s="38"/>
      <c r="N1152" s="31" t="str">
        <f t="shared" si="94"/>
        <v>Meals &amp; Snacks to be served during the 3rd session of Farmers Field School Training (FFS) on Ube Production at Porac, Pampanga on October 4-5, 2023</v>
      </c>
      <c r="O1152" s="39"/>
      <c r="P1152" s="31" t="s">
        <v>1692</v>
      </c>
      <c r="Q1152" s="31" t="s">
        <v>1693</v>
      </c>
      <c r="R1152" s="31" t="s">
        <v>1694</v>
      </c>
      <c r="S1152" s="31" t="s">
        <v>457</v>
      </c>
      <c r="T1152" s="39"/>
    </row>
    <row r="1153" spans="1:20" ht="15.75" customHeight="1" x14ac:dyDescent="0.2">
      <c r="A1153" s="31"/>
      <c r="B1153" s="35" t="s">
        <v>1700</v>
      </c>
      <c r="C1153" s="31" t="s">
        <v>138</v>
      </c>
      <c r="D1153" s="31" t="s">
        <v>27</v>
      </c>
      <c r="E1153" s="36">
        <v>45188</v>
      </c>
      <c r="F1153" s="31" t="s">
        <v>28</v>
      </c>
      <c r="G1153" s="36">
        <v>45188</v>
      </c>
      <c r="H1153" s="36">
        <v>45188</v>
      </c>
      <c r="I1153" s="31" t="s">
        <v>29</v>
      </c>
      <c r="J1153" s="31" t="s">
        <v>245</v>
      </c>
      <c r="K1153" s="37">
        <f t="shared" si="93"/>
        <v>51600</v>
      </c>
      <c r="L1153" s="38">
        <v>51600</v>
      </c>
      <c r="M1153" s="38"/>
      <c r="N1153" s="31" t="str">
        <f t="shared" si="94"/>
        <v>Meals &amp; Snacks to be served during the 3rd session of Farmers Field School Training (FFS) on Ube Production at San Marcelino, Zambales on September 27-28, 2023</v>
      </c>
      <c r="O1153" s="39"/>
      <c r="P1153" s="31" t="s">
        <v>1692</v>
      </c>
      <c r="Q1153" s="31" t="s">
        <v>1693</v>
      </c>
      <c r="R1153" s="31" t="s">
        <v>1694</v>
      </c>
      <c r="S1153" s="31" t="s">
        <v>457</v>
      </c>
      <c r="T1153" s="39"/>
    </row>
    <row r="1154" spans="1:20" ht="15.75" customHeight="1" x14ac:dyDescent="0.2">
      <c r="A1154" s="31"/>
      <c r="B1154" s="35" t="s">
        <v>1701</v>
      </c>
      <c r="C1154" s="31" t="s">
        <v>578</v>
      </c>
      <c r="D1154" s="31" t="s">
        <v>27</v>
      </c>
      <c r="E1154" s="36">
        <v>45188</v>
      </c>
      <c r="F1154" s="31" t="s">
        <v>28</v>
      </c>
      <c r="G1154" s="36">
        <v>45188</v>
      </c>
      <c r="H1154" s="36">
        <v>45188</v>
      </c>
      <c r="I1154" s="31" t="s">
        <v>29</v>
      </c>
      <c r="J1154" s="31" t="s">
        <v>245</v>
      </c>
      <c r="K1154" s="37">
        <f t="shared" si="93"/>
        <v>60000</v>
      </c>
      <c r="L1154" s="38">
        <v>60000</v>
      </c>
      <c r="M1154" s="38"/>
      <c r="N1154" s="31" t="str">
        <f t="shared" si="94"/>
        <v xml:space="preserve">Meals &amp; Snacks to be served during PhilGap Caravan on September 13-14, 2023 at Iba Zambales </v>
      </c>
      <c r="O1154" s="39"/>
      <c r="P1154" s="31" t="s">
        <v>1692</v>
      </c>
      <c r="Q1154" s="31" t="s">
        <v>1693</v>
      </c>
      <c r="R1154" s="31" t="s">
        <v>1694</v>
      </c>
      <c r="S1154" s="31" t="s">
        <v>457</v>
      </c>
      <c r="T1154" s="39"/>
    </row>
    <row r="1155" spans="1:20" ht="15.75" customHeight="1" x14ac:dyDescent="0.2">
      <c r="A1155" s="27"/>
      <c r="B1155" s="151"/>
      <c r="C1155" s="29"/>
      <c r="D1155" s="27"/>
      <c r="E1155" s="29"/>
      <c r="F1155" s="29"/>
      <c r="G1155" s="29"/>
      <c r="H1155" s="29"/>
      <c r="I1155" s="30"/>
      <c r="J1155" s="31"/>
      <c r="K1155" s="32"/>
      <c r="L1155" s="33"/>
      <c r="M1155" s="33"/>
      <c r="N1155" s="50"/>
      <c r="O1155" s="16"/>
      <c r="P1155" s="26"/>
      <c r="Q1155" s="27"/>
      <c r="R1155" s="27"/>
      <c r="S1155" s="27"/>
      <c r="T1155" s="16"/>
    </row>
    <row r="1156" spans="1:20" ht="15.75" customHeight="1" x14ac:dyDescent="0.2">
      <c r="A1156" s="27"/>
      <c r="B1156" s="151"/>
      <c r="C1156" s="29"/>
      <c r="D1156" s="27"/>
      <c r="E1156" s="29"/>
      <c r="F1156" s="29"/>
      <c r="G1156" s="29"/>
      <c r="H1156" s="29"/>
      <c r="I1156" s="30"/>
      <c r="J1156" s="31"/>
      <c r="K1156" s="32"/>
      <c r="L1156" s="33"/>
      <c r="M1156" s="33"/>
      <c r="N1156" s="50"/>
      <c r="O1156" s="16"/>
      <c r="P1156" s="26"/>
      <c r="Q1156" s="27"/>
      <c r="R1156" s="27"/>
      <c r="S1156" s="27"/>
      <c r="T1156" s="16"/>
    </row>
    <row r="1157" spans="1:20" ht="15.75" customHeight="1" x14ac:dyDescent="0.2">
      <c r="A1157" s="27"/>
      <c r="B1157" s="44" t="s">
        <v>795</v>
      </c>
      <c r="C1157" s="29"/>
      <c r="D1157" s="27"/>
      <c r="E1157" s="29"/>
      <c r="F1157" s="29"/>
      <c r="G1157" s="29"/>
      <c r="H1157" s="29"/>
      <c r="I1157" s="30"/>
      <c r="J1157" s="31"/>
      <c r="K1157" s="32"/>
      <c r="L1157" s="33"/>
      <c r="M1157" s="33"/>
      <c r="N1157" s="31"/>
      <c r="O1157" s="16"/>
      <c r="P1157" s="26"/>
      <c r="Q1157" s="27"/>
      <c r="R1157" s="27"/>
      <c r="S1157" s="27"/>
      <c r="T1157" s="16"/>
    </row>
    <row r="1158" spans="1:20" ht="15.75" customHeight="1" x14ac:dyDescent="0.2">
      <c r="A1158" s="31"/>
      <c r="B1158" s="35" t="s">
        <v>1702</v>
      </c>
      <c r="C1158" s="31" t="s">
        <v>1069</v>
      </c>
      <c r="D1158" s="31" t="s">
        <v>27</v>
      </c>
      <c r="E1158" s="36">
        <v>44928</v>
      </c>
      <c r="F1158" s="31" t="s">
        <v>28</v>
      </c>
      <c r="G1158" s="36">
        <v>44964</v>
      </c>
      <c r="H1158" s="36">
        <v>44964</v>
      </c>
      <c r="I1158" s="31" t="s">
        <v>29</v>
      </c>
      <c r="J1158" s="31" t="s">
        <v>239</v>
      </c>
      <c r="K1158" s="37">
        <f t="shared" ref="K1158:K1163" si="95">SUM(L1158:M1158)</f>
        <v>30000</v>
      </c>
      <c r="L1158" s="38">
        <v>30000</v>
      </c>
      <c r="M1158" s="38"/>
      <c r="N1158" s="31" t="s">
        <v>1703</v>
      </c>
      <c r="O1158" s="39"/>
      <c r="P1158" s="40"/>
      <c r="Q1158" s="31"/>
      <c r="R1158" s="31"/>
      <c r="S1158" s="41"/>
      <c r="T1158" s="39"/>
    </row>
    <row r="1159" spans="1:20" ht="54" customHeight="1" x14ac:dyDescent="0.2">
      <c r="A1159" s="31"/>
      <c r="B1159" s="35" t="s">
        <v>1704</v>
      </c>
      <c r="C1159" s="31" t="s">
        <v>1269</v>
      </c>
      <c r="D1159" s="31" t="s">
        <v>27</v>
      </c>
      <c r="E1159" s="36">
        <v>44929</v>
      </c>
      <c r="F1159" s="31" t="s">
        <v>28</v>
      </c>
      <c r="G1159" s="36">
        <v>44964</v>
      </c>
      <c r="H1159" s="36">
        <v>44964</v>
      </c>
      <c r="I1159" s="31" t="s">
        <v>29</v>
      </c>
      <c r="J1159" s="31" t="s">
        <v>239</v>
      </c>
      <c r="K1159" s="37">
        <f t="shared" si="95"/>
        <v>18000</v>
      </c>
      <c r="L1159" s="38">
        <v>18000</v>
      </c>
      <c r="M1159" s="38"/>
      <c r="N1159" s="31" t="s">
        <v>1705</v>
      </c>
      <c r="O1159" s="39"/>
      <c r="P1159" s="31" t="s">
        <v>1692</v>
      </c>
      <c r="Q1159" s="31" t="s">
        <v>1693</v>
      </c>
      <c r="R1159" s="31" t="s">
        <v>1694</v>
      </c>
      <c r="S1159" s="31" t="s">
        <v>457</v>
      </c>
      <c r="T1159" s="39"/>
    </row>
    <row r="1160" spans="1:20" ht="75.75" customHeight="1" x14ac:dyDescent="0.2">
      <c r="A1160" s="31"/>
      <c r="B1160" s="35" t="s">
        <v>1706</v>
      </c>
      <c r="C1160" s="31" t="s">
        <v>1269</v>
      </c>
      <c r="D1160" s="31" t="s">
        <v>27</v>
      </c>
      <c r="E1160" s="36">
        <v>44964</v>
      </c>
      <c r="F1160" s="31" t="s">
        <v>28</v>
      </c>
      <c r="G1160" s="36">
        <v>44987</v>
      </c>
      <c r="H1160" s="36">
        <v>44987</v>
      </c>
      <c r="I1160" s="31" t="s">
        <v>29</v>
      </c>
      <c r="J1160" s="31" t="s">
        <v>239</v>
      </c>
      <c r="K1160" s="37">
        <f t="shared" si="95"/>
        <v>90750</v>
      </c>
      <c r="L1160" s="38">
        <v>90750</v>
      </c>
      <c r="M1160" s="38"/>
      <c r="N1160" s="31" t="s">
        <v>1707</v>
      </c>
      <c r="O1160" s="39"/>
      <c r="P1160" s="31" t="s">
        <v>1692</v>
      </c>
      <c r="Q1160" s="31" t="s">
        <v>1693</v>
      </c>
      <c r="R1160" s="31" t="s">
        <v>1694</v>
      </c>
      <c r="S1160" s="31" t="s">
        <v>457</v>
      </c>
      <c r="T1160" s="39"/>
    </row>
    <row r="1161" spans="1:20" ht="15.75" customHeight="1" x14ac:dyDescent="0.2">
      <c r="A1161" s="31"/>
      <c r="B1161" s="35" t="s">
        <v>1708</v>
      </c>
      <c r="C1161" s="31" t="s">
        <v>1709</v>
      </c>
      <c r="D1161" s="31" t="s">
        <v>27</v>
      </c>
      <c r="E1161" s="36">
        <v>44964</v>
      </c>
      <c r="F1161" s="31" t="s">
        <v>28</v>
      </c>
      <c r="G1161" s="36">
        <v>44987</v>
      </c>
      <c r="H1161" s="36">
        <v>44987</v>
      </c>
      <c r="I1161" s="31" t="s">
        <v>29</v>
      </c>
      <c r="J1161" s="31" t="s">
        <v>239</v>
      </c>
      <c r="K1161" s="37">
        <f t="shared" si="95"/>
        <v>18000</v>
      </c>
      <c r="L1161" s="38">
        <v>18000</v>
      </c>
      <c r="M1161" s="38"/>
      <c r="N1161" s="31" t="s">
        <v>1710</v>
      </c>
      <c r="O1161" s="39"/>
      <c r="P1161" s="31" t="s">
        <v>1692</v>
      </c>
      <c r="Q1161" s="31" t="s">
        <v>1693</v>
      </c>
      <c r="R1161" s="31" t="s">
        <v>1694</v>
      </c>
      <c r="S1161" s="31" t="s">
        <v>457</v>
      </c>
      <c r="T1161" s="39"/>
    </row>
    <row r="1162" spans="1:20" ht="75" customHeight="1" x14ac:dyDescent="0.2">
      <c r="A1162" s="31"/>
      <c r="B1162" s="35" t="s">
        <v>1711</v>
      </c>
      <c r="C1162" s="31" t="s">
        <v>1712</v>
      </c>
      <c r="D1162" s="31" t="s">
        <v>27</v>
      </c>
      <c r="E1162" s="36">
        <v>44964</v>
      </c>
      <c r="F1162" s="31" t="s">
        <v>28</v>
      </c>
      <c r="G1162" s="36">
        <v>44987</v>
      </c>
      <c r="H1162" s="36">
        <v>44987</v>
      </c>
      <c r="I1162" s="31" t="s">
        <v>29</v>
      </c>
      <c r="J1162" s="31" t="s">
        <v>239</v>
      </c>
      <c r="K1162" s="37">
        <f t="shared" si="95"/>
        <v>27000</v>
      </c>
      <c r="L1162" s="38">
        <v>27000</v>
      </c>
      <c r="M1162" s="38"/>
      <c r="N1162" s="31" t="s">
        <v>1713</v>
      </c>
      <c r="O1162" s="39"/>
      <c r="P1162" s="31" t="s">
        <v>1692</v>
      </c>
      <c r="Q1162" s="31" t="s">
        <v>1693</v>
      </c>
      <c r="R1162" s="31" t="s">
        <v>1694</v>
      </c>
      <c r="S1162" s="31" t="s">
        <v>457</v>
      </c>
      <c r="T1162" s="39"/>
    </row>
    <row r="1163" spans="1:20" ht="15.75" customHeight="1" x14ac:dyDescent="0.2">
      <c r="A1163" s="31"/>
      <c r="B1163" s="35" t="s">
        <v>1714</v>
      </c>
      <c r="C1163" s="31" t="s">
        <v>1269</v>
      </c>
      <c r="D1163" s="31" t="s">
        <v>27</v>
      </c>
      <c r="E1163" s="36">
        <v>45029</v>
      </c>
      <c r="F1163" s="31" t="s">
        <v>28</v>
      </c>
      <c r="G1163" s="36">
        <v>45064</v>
      </c>
      <c r="H1163" s="36">
        <v>45064</v>
      </c>
      <c r="I1163" s="31" t="s">
        <v>29</v>
      </c>
      <c r="J1163" s="31" t="s">
        <v>239</v>
      </c>
      <c r="K1163" s="37">
        <f t="shared" si="95"/>
        <v>12000</v>
      </c>
      <c r="L1163" s="38">
        <v>12000</v>
      </c>
      <c r="M1163" s="38"/>
      <c r="N1163" s="31" t="str">
        <f>B1163</f>
        <v>Meals &amp; Snacks To be serve on Livestock Banner Program meeting with the Government Stock Staff  of  DA RFO 3 on May 5, 2023 at ROS Paraiso, Tarlac City</v>
      </c>
      <c r="O1163" s="39"/>
      <c r="P1163" s="31" t="s">
        <v>1692</v>
      </c>
      <c r="Q1163" s="31" t="s">
        <v>1693</v>
      </c>
      <c r="R1163" s="31" t="s">
        <v>1694</v>
      </c>
      <c r="S1163" s="31" t="s">
        <v>457</v>
      </c>
      <c r="T1163" s="39"/>
    </row>
    <row r="1164" spans="1:20" ht="15.75" customHeight="1" x14ac:dyDescent="0.2">
      <c r="A1164" s="31"/>
      <c r="B1164" s="47"/>
      <c r="C1164" s="31"/>
      <c r="D1164" s="31"/>
      <c r="E1164" s="36"/>
      <c r="F1164" s="36"/>
      <c r="G1164" s="36"/>
      <c r="H1164" s="36"/>
      <c r="I1164" s="31"/>
      <c r="J1164" s="31"/>
      <c r="K1164" s="37"/>
      <c r="L1164" s="38"/>
      <c r="M1164" s="38"/>
      <c r="N1164" s="31"/>
      <c r="O1164" s="39"/>
      <c r="P1164" s="40"/>
      <c r="Q1164" s="31"/>
      <c r="R1164" s="31"/>
      <c r="S1164" s="41"/>
      <c r="T1164" s="39"/>
    </row>
    <row r="1165" spans="1:20" ht="15.75" customHeight="1" x14ac:dyDescent="0.2">
      <c r="A1165" s="27"/>
      <c r="B1165" s="44" t="s">
        <v>568</v>
      </c>
      <c r="C1165" s="29"/>
      <c r="D1165" s="27"/>
      <c r="E1165" s="29"/>
      <c r="F1165" s="29"/>
      <c r="G1165" s="29"/>
      <c r="H1165" s="29"/>
      <c r="I1165" s="30"/>
      <c r="J1165" s="31"/>
      <c r="K1165" s="32"/>
      <c r="L1165" s="33"/>
      <c r="M1165" s="33"/>
      <c r="N1165" s="31"/>
      <c r="O1165" s="16"/>
      <c r="P1165" s="26"/>
      <c r="Q1165" s="27"/>
      <c r="R1165" s="27"/>
      <c r="S1165" s="27"/>
      <c r="T1165" s="16"/>
    </row>
    <row r="1166" spans="1:20" ht="15.75" customHeight="1" x14ac:dyDescent="0.2">
      <c r="A1166" s="31"/>
      <c r="B1166" s="147" t="s">
        <v>1715</v>
      </c>
      <c r="C1166" s="31" t="s">
        <v>117</v>
      </c>
      <c r="D1166" s="31" t="s">
        <v>1576</v>
      </c>
      <c r="E1166" s="36">
        <v>44928</v>
      </c>
      <c r="F1166" s="36">
        <v>44928</v>
      </c>
      <c r="G1166" s="36">
        <v>44928</v>
      </c>
      <c r="H1166" s="36">
        <v>44928</v>
      </c>
      <c r="I1166" s="31" t="s">
        <v>29</v>
      </c>
      <c r="J1166" s="31" t="s">
        <v>119</v>
      </c>
      <c r="K1166" s="37">
        <f t="shared" ref="K1166:K1211" si="96">SUM(L1166:M1166)</f>
        <v>252500</v>
      </c>
      <c r="L1166" s="49">
        <v>252500</v>
      </c>
      <c r="M1166" s="38"/>
      <c r="N1166" s="31" t="s">
        <v>1716</v>
      </c>
      <c r="O1166" s="39"/>
      <c r="P1166" s="40"/>
      <c r="Q1166" s="31"/>
      <c r="R1166" s="31"/>
      <c r="S1166" s="41"/>
      <c r="T1166" s="39"/>
    </row>
    <row r="1167" spans="1:20" ht="90" customHeight="1" x14ac:dyDescent="0.2">
      <c r="A1167" s="31"/>
      <c r="B1167" s="147" t="s">
        <v>1717</v>
      </c>
      <c r="C1167" s="31" t="s">
        <v>130</v>
      </c>
      <c r="D1167" s="31" t="s">
        <v>27</v>
      </c>
      <c r="E1167" s="36">
        <v>44928</v>
      </c>
      <c r="F1167" s="48" t="s">
        <v>28</v>
      </c>
      <c r="G1167" s="36">
        <v>44972</v>
      </c>
      <c r="H1167" s="36">
        <v>44972</v>
      </c>
      <c r="I1167" s="31" t="s">
        <v>29</v>
      </c>
      <c r="J1167" s="31" t="s">
        <v>119</v>
      </c>
      <c r="K1167" s="37">
        <f t="shared" si="96"/>
        <v>32000</v>
      </c>
      <c r="L1167" s="49">
        <v>32000</v>
      </c>
      <c r="M1167" s="38"/>
      <c r="N1167" s="31" t="s">
        <v>1718</v>
      </c>
      <c r="O1167" s="39"/>
      <c r="P1167" s="40"/>
      <c r="Q1167" s="31"/>
      <c r="R1167" s="31"/>
      <c r="S1167" s="41"/>
      <c r="T1167" s="39"/>
    </row>
    <row r="1168" spans="1:20" ht="139.5" customHeight="1" x14ac:dyDescent="0.2">
      <c r="A1168" s="31"/>
      <c r="B1168" s="147" t="s">
        <v>1719</v>
      </c>
      <c r="C1168" s="31" t="s">
        <v>130</v>
      </c>
      <c r="D1168" s="31" t="s">
        <v>27</v>
      </c>
      <c r="E1168" s="36">
        <v>44928</v>
      </c>
      <c r="F1168" s="48" t="s">
        <v>28</v>
      </c>
      <c r="G1168" s="36">
        <v>44972</v>
      </c>
      <c r="H1168" s="36">
        <v>44972</v>
      </c>
      <c r="I1168" s="31" t="s">
        <v>29</v>
      </c>
      <c r="J1168" s="31" t="s">
        <v>119</v>
      </c>
      <c r="K1168" s="37">
        <f t="shared" si="96"/>
        <v>36000</v>
      </c>
      <c r="L1168" s="49">
        <v>36000</v>
      </c>
      <c r="M1168" s="38"/>
      <c r="N1168" s="31" t="s">
        <v>1720</v>
      </c>
      <c r="O1168" s="39"/>
      <c r="P1168" s="40"/>
      <c r="Q1168" s="31"/>
      <c r="R1168" s="31"/>
      <c r="S1168" s="41"/>
      <c r="T1168" s="39"/>
    </row>
    <row r="1169" spans="1:20" ht="129" customHeight="1" x14ac:dyDescent="0.2">
      <c r="A1169" s="31"/>
      <c r="B1169" s="147" t="s">
        <v>1721</v>
      </c>
      <c r="C1169" s="31" t="s">
        <v>130</v>
      </c>
      <c r="D1169" s="31" t="s">
        <v>27</v>
      </c>
      <c r="E1169" s="36">
        <v>45020</v>
      </c>
      <c r="F1169" s="48" t="s">
        <v>28</v>
      </c>
      <c r="G1169" s="36">
        <v>45057</v>
      </c>
      <c r="H1169" s="36">
        <v>45057</v>
      </c>
      <c r="I1169" s="31" t="s">
        <v>29</v>
      </c>
      <c r="J1169" s="31" t="s">
        <v>119</v>
      </c>
      <c r="K1169" s="37">
        <f t="shared" si="96"/>
        <v>120000</v>
      </c>
      <c r="L1169" s="49">
        <v>120000</v>
      </c>
      <c r="M1169" s="38"/>
      <c r="N1169" s="31" t="s">
        <v>1722</v>
      </c>
      <c r="O1169" s="39"/>
      <c r="P1169" s="40"/>
      <c r="Q1169" s="31"/>
      <c r="R1169" s="31"/>
      <c r="S1169" s="41"/>
      <c r="T1169" s="39"/>
    </row>
    <row r="1170" spans="1:20" ht="130.5" customHeight="1" x14ac:dyDescent="0.2">
      <c r="A1170" s="31"/>
      <c r="B1170" s="147" t="s">
        <v>1723</v>
      </c>
      <c r="C1170" s="31" t="s">
        <v>130</v>
      </c>
      <c r="D1170" s="31" t="s">
        <v>27</v>
      </c>
      <c r="E1170" s="36">
        <v>45057</v>
      </c>
      <c r="F1170" s="48" t="s">
        <v>28</v>
      </c>
      <c r="G1170" s="36">
        <v>45084</v>
      </c>
      <c r="H1170" s="36">
        <v>45084</v>
      </c>
      <c r="I1170" s="31" t="s">
        <v>29</v>
      </c>
      <c r="J1170" s="31" t="s">
        <v>119</v>
      </c>
      <c r="K1170" s="37">
        <f t="shared" si="96"/>
        <v>100000</v>
      </c>
      <c r="L1170" s="49">
        <v>100000</v>
      </c>
      <c r="M1170" s="38"/>
      <c r="N1170" s="31" t="s">
        <v>1724</v>
      </c>
      <c r="O1170" s="39"/>
      <c r="P1170" s="40"/>
      <c r="Q1170" s="31"/>
      <c r="R1170" s="31"/>
      <c r="S1170" s="41"/>
      <c r="T1170" s="39"/>
    </row>
    <row r="1171" spans="1:20" ht="15.75" customHeight="1" x14ac:dyDescent="0.2">
      <c r="A1171" s="31"/>
      <c r="B1171" s="147" t="s">
        <v>1725</v>
      </c>
      <c r="C1171" s="31" t="s">
        <v>130</v>
      </c>
      <c r="D1171" s="31" t="s">
        <v>27</v>
      </c>
      <c r="E1171" s="36">
        <v>45119</v>
      </c>
      <c r="F1171" s="48" t="s">
        <v>28</v>
      </c>
      <c r="G1171" s="36">
        <v>45155</v>
      </c>
      <c r="H1171" s="36">
        <v>45155</v>
      </c>
      <c r="I1171" s="31" t="s">
        <v>29</v>
      </c>
      <c r="J1171" s="31" t="s">
        <v>119</v>
      </c>
      <c r="K1171" s="37">
        <f t="shared" si="96"/>
        <v>96250</v>
      </c>
      <c r="L1171" s="49">
        <v>96250</v>
      </c>
      <c r="M1171" s="38"/>
      <c r="N1171" s="31" t="s">
        <v>1726</v>
      </c>
      <c r="O1171" s="39"/>
      <c r="P1171" s="40"/>
      <c r="Q1171" s="31"/>
      <c r="R1171" s="31"/>
      <c r="S1171" s="41"/>
      <c r="T1171" s="39"/>
    </row>
    <row r="1172" spans="1:20" ht="81" customHeight="1" x14ac:dyDescent="0.2">
      <c r="A1172" s="31"/>
      <c r="B1172" s="147" t="s">
        <v>1727</v>
      </c>
      <c r="C1172" s="31" t="s">
        <v>130</v>
      </c>
      <c r="D1172" s="31" t="s">
        <v>27</v>
      </c>
      <c r="E1172" s="31" t="s">
        <v>28</v>
      </c>
      <c r="F1172" s="48" t="s">
        <v>28</v>
      </c>
      <c r="G1172" s="36">
        <v>45000</v>
      </c>
      <c r="H1172" s="36">
        <v>45000</v>
      </c>
      <c r="I1172" s="31" t="s">
        <v>29</v>
      </c>
      <c r="J1172" s="31" t="s">
        <v>119</v>
      </c>
      <c r="K1172" s="37">
        <f t="shared" si="96"/>
        <v>15000</v>
      </c>
      <c r="L1172" s="49">
        <v>15000</v>
      </c>
      <c r="M1172" s="38"/>
      <c r="N1172" s="31" t="s">
        <v>1728</v>
      </c>
      <c r="O1172" s="39"/>
      <c r="P1172" s="40"/>
      <c r="Q1172" s="31"/>
      <c r="R1172" s="31"/>
      <c r="S1172" s="41"/>
      <c r="T1172" s="39"/>
    </row>
    <row r="1173" spans="1:20" ht="117" customHeight="1" x14ac:dyDescent="0.2">
      <c r="A1173" s="31"/>
      <c r="B1173" s="147" t="s">
        <v>1729</v>
      </c>
      <c r="C1173" s="31" t="s">
        <v>130</v>
      </c>
      <c r="D1173" s="31" t="s">
        <v>27</v>
      </c>
      <c r="E1173" s="36">
        <v>44965</v>
      </c>
      <c r="F1173" s="48" t="s">
        <v>28</v>
      </c>
      <c r="G1173" s="36">
        <v>45000</v>
      </c>
      <c r="H1173" s="36">
        <v>45000</v>
      </c>
      <c r="I1173" s="31" t="s">
        <v>29</v>
      </c>
      <c r="J1173" s="31" t="s">
        <v>119</v>
      </c>
      <c r="K1173" s="37">
        <f t="shared" si="96"/>
        <v>60000</v>
      </c>
      <c r="L1173" s="49">
        <v>60000</v>
      </c>
      <c r="M1173" s="38"/>
      <c r="N1173" s="31" t="s">
        <v>1730</v>
      </c>
      <c r="O1173" s="39"/>
      <c r="P1173" s="40"/>
      <c r="Q1173" s="31"/>
      <c r="R1173" s="31"/>
      <c r="S1173" s="41"/>
      <c r="T1173" s="39"/>
    </row>
    <row r="1174" spans="1:20" ht="15.75" customHeight="1" x14ac:dyDescent="0.2">
      <c r="A1174" s="31"/>
      <c r="B1174" s="147" t="s">
        <v>1731</v>
      </c>
      <c r="C1174" s="31" t="s">
        <v>130</v>
      </c>
      <c r="D1174" s="31" t="s">
        <v>27</v>
      </c>
      <c r="E1174" s="36">
        <v>44965</v>
      </c>
      <c r="F1174" s="48" t="s">
        <v>28</v>
      </c>
      <c r="G1174" s="36">
        <v>45000</v>
      </c>
      <c r="H1174" s="36">
        <v>45000</v>
      </c>
      <c r="I1174" s="31" t="s">
        <v>29</v>
      </c>
      <c r="J1174" s="31" t="s">
        <v>119</v>
      </c>
      <c r="K1174" s="37">
        <f t="shared" si="96"/>
        <v>15000</v>
      </c>
      <c r="L1174" s="49">
        <v>15000</v>
      </c>
      <c r="M1174" s="38"/>
      <c r="N1174" s="31" t="s">
        <v>1732</v>
      </c>
      <c r="O1174" s="39"/>
      <c r="P1174" s="40"/>
      <c r="Q1174" s="31"/>
      <c r="R1174" s="31"/>
      <c r="S1174" s="41"/>
      <c r="T1174" s="39"/>
    </row>
    <row r="1175" spans="1:20" ht="90" customHeight="1" x14ac:dyDescent="0.2">
      <c r="A1175" s="31"/>
      <c r="B1175" s="147" t="s">
        <v>1733</v>
      </c>
      <c r="C1175" s="31" t="s">
        <v>130</v>
      </c>
      <c r="D1175" s="31" t="s">
        <v>27</v>
      </c>
      <c r="E1175" s="36">
        <v>44965</v>
      </c>
      <c r="F1175" s="48" t="s">
        <v>28</v>
      </c>
      <c r="G1175" s="36">
        <v>45000</v>
      </c>
      <c r="H1175" s="36">
        <v>45000</v>
      </c>
      <c r="I1175" s="31" t="s">
        <v>29</v>
      </c>
      <c r="J1175" s="31" t="s">
        <v>119</v>
      </c>
      <c r="K1175" s="37">
        <f t="shared" si="96"/>
        <v>30000</v>
      </c>
      <c r="L1175" s="49">
        <v>30000</v>
      </c>
      <c r="M1175" s="38"/>
      <c r="N1175" s="31" t="s">
        <v>1734</v>
      </c>
      <c r="O1175" s="39"/>
      <c r="P1175" s="40"/>
      <c r="Q1175" s="31"/>
      <c r="R1175" s="31"/>
      <c r="S1175" s="41"/>
      <c r="T1175" s="39"/>
    </row>
    <row r="1176" spans="1:20" ht="78.75" customHeight="1" x14ac:dyDescent="0.2">
      <c r="A1176" s="31"/>
      <c r="B1176" s="147" t="s">
        <v>1735</v>
      </c>
      <c r="C1176" s="31" t="s">
        <v>130</v>
      </c>
      <c r="D1176" s="31" t="s">
        <v>27</v>
      </c>
      <c r="E1176" s="36">
        <v>44965</v>
      </c>
      <c r="F1176" s="48" t="s">
        <v>28</v>
      </c>
      <c r="G1176" s="36">
        <v>45000</v>
      </c>
      <c r="H1176" s="36">
        <v>45000</v>
      </c>
      <c r="I1176" s="31" t="s">
        <v>29</v>
      </c>
      <c r="J1176" s="31" t="s">
        <v>119</v>
      </c>
      <c r="K1176" s="37">
        <f t="shared" si="96"/>
        <v>15000</v>
      </c>
      <c r="L1176" s="49">
        <v>15000</v>
      </c>
      <c r="M1176" s="38"/>
      <c r="N1176" s="31" t="s">
        <v>1736</v>
      </c>
      <c r="O1176" s="39"/>
      <c r="P1176" s="40"/>
      <c r="Q1176" s="31"/>
      <c r="R1176" s="31"/>
      <c r="S1176" s="41"/>
      <c r="T1176" s="39"/>
    </row>
    <row r="1177" spans="1:20" ht="15.75" customHeight="1" x14ac:dyDescent="0.2">
      <c r="A1177" s="31"/>
      <c r="B1177" s="147" t="s">
        <v>1737</v>
      </c>
      <c r="C1177" s="31" t="s">
        <v>130</v>
      </c>
      <c r="D1177" s="31" t="s">
        <v>27</v>
      </c>
      <c r="E1177" s="36">
        <v>44965</v>
      </c>
      <c r="F1177" s="48" t="s">
        <v>28</v>
      </c>
      <c r="G1177" s="36">
        <v>45000</v>
      </c>
      <c r="H1177" s="36">
        <v>45000</v>
      </c>
      <c r="I1177" s="31" t="s">
        <v>29</v>
      </c>
      <c r="J1177" s="31" t="s">
        <v>119</v>
      </c>
      <c r="K1177" s="37">
        <f t="shared" si="96"/>
        <v>15000</v>
      </c>
      <c r="L1177" s="49">
        <v>15000</v>
      </c>
      <c r="M1177" s="38"/>
      <c r="N1177" s="31" t="s">
        <v>1738</v>
      </c>
      <c r="O1177" s="39"/>
      <c r="P1177" s="40"/>
      <c r="Q1177" s="31"/>
      <c r="R1177" s="31"/>
      <c r="S1177" s="41"/>
      <c r="T1177" s="39"/>
    </row>
    <row r="1178" spans="1:20" ht="15.75" customHeight="1" x14ac:dyDescent="0.2">
      <c r="A1178" s="31"/>
      <c r="B1178" s="147" t="s">
        <v>1739</v>
      </c>
      <c r="C1178" s="31" t="s">
        <v>130</v>
      </c>
      <c r="D1178" s="31" t="s">
        <v>27</v>
      </c>
      <c r="E1178" s="36">
        <v>44965</v>
      </c>
      <c r="F1178" s="48" t="s">
        <v>28</v>
      </c>
      <c r="G1178" s="36">
        <v>45000</v>
      </c>
      <c r="H1178" s="36">
        <v>45000</v>
      </c>
      <c r="I1178" s="31" t="s">
        <v>29</v>
      </c>
      <c r="J1178" s="31" t="s">
        <v>119</v>
      </c>
      <c r="K1178" s="37">
        <f t="shared" si="96"/>
        <v>30000</v>
      </c>
      <c r="L1178" s="49">
        <v>30000</v>
      </c>
      <c r="M1178" s="38"/>
      <c r="N1178" s="31" t="s">
        <v>1740</v>
      </c>
      <c r="O1178" s="39"/>
      <c r="P1178" s="40"/>
      <c r="Q1178" s="31"/>
      <c r="R1178" s="31"/>
      <c r="S1178" s="41"/>
      <c r="T1178" s="39"/>
    </row>
    <row r="1179" spans="1:20" ht="15.75" customHeight="1" x14ac:dyDescent="0.2">
      <c r="A1179" s="31"/>
      <c r="B1179" s="147" t="s">
        <v>1741</v>
      </c>
      <c r="C1179" s="31" t="s">
        <v>130</v>
      </c>
      <c r="D1179" s="31" t="s">
        <v>27</v>
      </c>
      <c r="E1179" s="36">
        <v>44965</v>
      </c>
      <c r="F1179" s="48" t="s">
        <v>28</v>
      </c>
      <c r="G1179" s="36">
        <v>45000</v>
      </c>
      <c r="H1179" s="36">
        <v>45000</v>
      </c>
      <c r="I1179" s="31" t="s">
        <v>29</v>
      </c>
      <c r="J1179" s="31" t="s">
        <v>119</v>
      </c>
      <c r="K1179" s="37">
        <f t="shared" si="96"/>
        <v>30000</v>
      </c>
      <c r="L1179" s="49">
        <v>30000</v>
      </c>
      <c r="M1179" s="38"/>
      <c r="N1179" s="31" t="s">
        <v>1742</v>
      </c>
      <c r="O1179" s="39"/>
      <c r="P1179" s="40"/>
      <c r="Q1179" s="31"/>
      <c r="R1179" s="31"/>
      <c r="S1179" s="41"/>
      <c r="T1179" s="39"/>
    </row>
    <row r="1180" spans="1:20" ht="15.75" customHeight="1" x14ac:dyDescent="0.2">
      <c r="A1180" s="31"/>
      <c r="B1180" s="147" t="s">
        <v>1743</v>
      </c>
      <c r="C1180" s="31" t="s">
        <v>130</v>
      </c>
      <c r="D1180" s="31" t="s">
        <v>27</v>
      </c>
      <c r="E1180" s="36">
        <v>44965</v>
      </c>
      <c r="F1180" s="31" t="s">
        <v>28</v>
      </c>
      <c r="G1180" s="36">
        <v>45000</v>
      </c>
      <c r="H1180" s="36">
        <v>45000</v>
      </c>
      <c r="I1180" s="31" t="s">
        <v>29</v>
      </c>
      <c r="J1180" s="31" t="s">
        <v>119</v>
      </c>
      <c r="K1180" s="37">
        <f t="shared" si="96"/>
        <v>30000</v>
      </c>
      <c r="L1180" s="49">
        <v>30000</v>
      </c>
      <c r="M1180" s="38"/>
      <c r="N1180" s="31" t="s">
        <v>1744</v>
      </c>
      <c r="O1180" s="39"/>
      <c r="P1180" s="40"/>
      <c r="Q1180" s="31"/>
      <c r="R1180" s="31"/>
      <c r="S1180" s="41"/>
      <c r="T1180" s="39"/>
    </row>
    <row r="1181" spans="1:20" ht="15.75" customHeight="1" x14ac:dyDescent="0.2">
      <c r="A1181" s="31"/>
      <c r="B1181" s="147" t="s">
        <v>1745</v>
      </c>
      <c r="C1181" s="31" t="s">
        <v>130</v>
      </c>
      <c r="D1181" s="31" t="s">
        <v>27</v>
      </c>
      <c r="E1181" s="36">
        <v>44965</v>
      </c>
      <c r="F1181" s="31" t="s">
        <v>28</v>
      </c>
      <c r="G1181" s="36">
        <v>45000</v>
      </c>
      <c r="H1181" s="36">
        <v>45000</v>
      </c>
      <c r="I1181" s="31" t="s">
        <v>29</v>
      </c>
      <c r="J1181" s="31" t="s">
        <v>119</v>
      </c>
      <c r="K1181" s="37">
        <f t="shared" si="96"/>
        <v>30000</v>
      </c>
      <c r="L1181" s="49">
        <v>30000</v>
      </c>
      <c r="M1181" s="38"/>
      <c r="N1181" s="31" t="s">
        <v>1746</v>
      </c>
      <c r="O1181" s="39"/>
      <c r="P1181" s="40"/>
      <c r="Q1181" s="31"/>
      <c r="R1181" s="31"/>
      <c r="S1181" s="41"/>
      <c r="T1181" s="39"/>
    </row>
    <row r="1182" spans="1:20" ht="15.75" customHeight="1" x14ac:dyDescent="0.2">
      <c r="A1182" s="31"/>
      <c r="B1182" s="147" t="s">
        <v>1747</v>
      </c>
      <c r="C1182" s="31" t="s">
        <v>130</v>
      </c>
      <c r="D1182" s="31" t="s">
        <v>27</v>
      </c>
      <c r="E1182" s="36">
        <v>44965</v>
      </c>
      <c r="F1182" s="31" t="s">
        <v>28</v>
      </c>
      <c r="G1182" s="36">
        <v>45000</v>
      </c>
      <c r="H1182" s="36">
        <v>45000</v>
      </c>
      <c r="I1182" s="31" t="s">
        <v>29</v>
      </c>
      <c r="J1182" s="31" t="s">
        <v>119</v>
      </c>
      <c r="K1182" s="37">
        <f t="shared" si="96"/>
        <v>15000</v>
      </c>
      <c r="L1182" s="49">
        <v>15000</v>
      </c>
      <c r="M1182" s="38"/>
      <c r="N1182" s="31" t="s">
        <v>1748</v>
      </c>
      <c r="O1182" s="39"/>
      <c r="P1182" s="40"/>
      <c r="Q1182" s="31"/>
      <c r="R1182" s="31"/>
      <c r="S1182" s="41"/>
      <c r="T1182" s="39"/>
    </row>
    <row r="1183" spans="1:20" ht="78.75" customHeight="1" x14ac:dyDescent="0.2">
      <c r="A1183" s="31"/>
      <c r="B1183" s="147" t="s">
        <v>1749</v>
      </c>
      <c r="C1183" s="31" t="s">
        <v>130</v>
      </c>
      <c r="D1183" s="31" t="s">
        <v>27</v>
      </c>
      <c r="E1183" s="36">
        <v>44965</v>
      </c>
      <c r="F1183" s="31" t="s">
        <v>28</v>
      </c>
      <c r="G1183" s="36">
        <v>45000</v>
      </c>
      <c r="H1183" s="36">
        <v>45000</v>
      </c>
      <c r="I1183" s="31" t="s">
        <v>29</v>
      </c>
      <c r="J1183" s="31" t="s">
        <v>119</v>
      </c>
      <c r="K1183" s="37">
        <f t="shared" si="96"/>
        <v>30000</v>
      </c>
      <c r="L1183" s="49">
        <v>30000</v>
      </c>
      <c r="M1183" s="38"/>
      <c r="N1183" s="31" t="s">
        <v>1750</v>
      </c>
      <c r="O1183" s="39"/>
      <c r="P1183" s="40"/>
      <c r="Q1183" s="31"/>
      <c r="R1183" s="31"/>
      <c r="S1183" s="41"/>
      <c r="T1183" s="39"/>
    </row>
    <row r="1184" spans="1:20" ht="15.75" customHeight="1" x14ac:dyDescent="0.2">
      <c r="A1184" s="31"/>
      <c r="B1184" s="147" t="s">
        <v>1751</v>
      </c>
      <c r="C1184" s="31" t="s">
        <v>130</v>
      </c>
      <c r="D1184" s="31" t="s">
        <v>27</v>
      </c>
      <c r="E1184" s="36">
        <v>44965</v>
      </c>
      <c r="F1184" s="31" t="s">
        <v>28</v>
      </c>
      <c r="G1184" s="36">
        <v>45000</v>
      </c>
      <c r="H1184" s="36">
        <v>45000</v>
      </c>
      <c r="I1184" s="31" t="s">
        <v>29</v>
      </c>
      <c r="J1184" s="31" t="s">
        <v>119</v>
      </c>
      <c r="K1184" s="37">
        <f t="shared" si="96"/>
        <v>30000</v>
      </c>
      <c r="L1184" s="49">
        <v>30000</v>
      </c>
      <c r="M1184" s="38"/>
      <c r="N1184" s="31" t="s">
        <v>1752</v>
      </c>
      <c r="O1184" s="39"/>
      <c r="P1184" s="40"/>
      <c r="Q1184" s="31"/>
      <c r="R1184" s="31"/>
      <c r="S1184" s="41"/>
      <c r="T1184" s="39"/>
    </row>
    <row r="1185" spans="1:20" ht="15.75" customHeight="1" x14ac:dyDescent="0.2">
      <c r="A1185" s="31"/>
      <c r="B1185" s="47" t="s">
        <v>1753</v>
      </c>
      <c r="C1185" s="31" t="s">
        <v>130</v>
      </c>
      <c r="D1185" s="31" t="s">
        <v>27</v>
      </c>
      <c r="E1185" s="36">
        <v>44965</v>
      </c>
      <c r="F1185" s="31" t="s">
        <v>28</v>
      </c>
      <c r="G1185" s="36">
        <v>45064</v>
      </c>
      <c r="H1185" s="36">
        <v>45064</v>
      </c>
      <c r="I1185" s="31" t="s">
        <v>29</v>
      </c>
      <c r="J1185" s="31" t="s">
        <v>119</v>
      </c>
      <c r="K1185" s="37">
        <f t="shared" si="96"/>
        <v>21000</v>
      </c>
      <c r="L1185" s="49">
        <v>21000</v>
      </c>
      <c r="M1185" s="38"/>
      <c r="N1185" s="31" t="s">
        <v>1754</v>
      </c>
      <c r="O1185" s="39"/>
      <c r="P1185" s="40"/>
      <c r="Q1185" s="31"/>
      <c r="R1185" s="31"/>
      <c r="S1185" s="41"/>
      <c r="T1185" s="39"/>
    </row>
    <row r="1186" spans="1:20" ht="15.75" customHeight="1" x14ac:dyDescent="0.2">
      <c r="A1186" s="31"/>
      <c r="B1186" s="149" t="s">
        <v>1755</v>
      </c>
      <c r="C1186" s="31" t="s">
        <v>130</v>
      </c>
      <c r="D1186" s="31" t="s">
        <v>27</v>
      </c>
      <c r="E1186" s="36">
        <v>44965</v>
      </c>
      <c r="F1186" s="31" t="s">
        <v>28</v>
      </c>
      <c r="G1186" s="36">
        <v>45064</v>
      </c>
      <c r="H1186" s="36">
        <v>45064</v>
      </c>
      <c r="I1186" s="31" t="s">
        <v>29</v>
      </c>
      <c r="J1186" s="31" t="s">
        <v>119</v>
      </c>
      <c r="K1186" s="37">
        <f t="shared" si="96"/>
        <v>27000</v>
      </c>
      <c r="L1186" s="49">
        <v>27000</v>
      </c>
      <c r="M1186" s="38"/>
      <c r="N1186" s="50" t="s">
        <v>1756</v>
      </c>
      <c r="O1186" s="39"/>
      <c r="P1186" s="40"/>
      <c r="Q1186" s="31"/>
      <c r="R1186" s="31"/>
      <c r="S1186" s="41"/>
      <c r="T1186" s="39"/>
    </row>
    <row r="1187" spans="1:20" ht="15.75" customHeight="1" x14ac:dyDescent="0.2">
      <c r="A1187" s="31"/>
      <c r="B1187" s="149" t="s">
        <v>1757</v>
      </c>
      <c r="C1187" s="31" t="s">
        <v>130</v>
      </c>
      <c r="D1187" s="31" t="s">
        <v>27</v>
      </c>
      <c r="E1187" s="36">
        <v>45021</v>
      </c>
      <c r="F1187" s="31" t="s">
        <v>28</v>
      </c>
      <c r="G1187" s="36">
        <v>45064</v>
      </c>
      <c r="H1187" s="36">
        <v>45064</v>
      </c>
      <c r="I1187" s="31" t="s">
        <v>29</v>
      </c>
      <c r="J1187" s="31" t="s">
        <v>119</v>
      </c>
      <c r="K1187" s="37">
        <f t="shared" si="96"/>
        <v>27000</v>
      </c>
      <c r="L1187" s="49">
        <v>27000</v>
      </c>
      <c r="M1187" s="38"/>
      <c r="N1187" s="50" t="s">
        <v>1758</v>
      </c>
      <c r="O1187" s="39"/>
      <c r="P1187" s="40"/>
      <c r="Q1187" s="31"/>
      <c r="R1187" s="31"/>
      <c r="S1187" s="41"/>
      <c r="T1187" s="39"/>
    </row>
    <row r="1188" spans="1:20" ht="15.75" customHeight="1" x14ac:dyDescent="0.2">
      <c r="A1188" s="31"/>
      <c r="B1188" s="149" t="s">
        <v>1759</v>
      </c>
      <c r="C1188" s="31" t="s">
        <v>130</v>
      </c>
      <c r="D1188" s="31" t="s">
        <v>27</v>
      </c>
      <c r="E1188" s="36">
        <v>45021</v>
      </c>
      <c r="F1188" s="31" t="s">
        <v>28</v>
      </c>
      <c r="G1188" s="36">
        <v>45209</v>
      </c>
      <c r="H1188" s="36">
        <v>45209</v>
      </c>
      <c r="I1188" s="31" t="s">
        <v>29</v>
      </c>
      <c r="J1188" s="31" t="s">
        <v>119</v>
      </c>
      <c r="K1188" s="37">
        <f t="shared" si="96"/>
        <v>31500</v>
      </c>
      <c r="L1188" s="49">
        <v>31500</v>
      </c>
      <c r="M1188" s="38"/>
      <c r="N1188" s="50" t="s">
        <v>1760</v>
      </c>
      <c r="O1188" s="39"/>
      <c r="P1188" s="40"/>
      <c r="Q1188" s="31"/>
      <c r="R1188" s="31"/>
      <c r="S1188" s="41"/>
      <c r="T1188" s="39"/>
    </row>
    <row r="1189" spans="1:20" ht="15.75" customHeight="1" x14ac:dyDescent="0.2">
      <c r="A1189" s="31"/>
      <c r="B1189" s="149" t="s">
        <v>1761</v>
      </c>
      <c r="C1189" s="31" t="s">
        <v>130</v>
      </c>
      <c r="D1189" s="31" t="s">
        <v>27</v>
      </c>
      <c r="E1189" s="36">
        <v>45176</v>
      </c>
      <c r="F1189" s="31" t="s">
        <v>28</v>
      </c>
      <c r="G1189" s="36">
        <v>45209</v>
      </c>
      <c r="H1189" s="36">
        <v>45209</v>
      </c>
      <c r="I1189" s="31" t="s">
        <v>29</v>
      </c>
      <c r="J1189" s="31" t="s">
        <v>119</v>
      </c>
      <c r="K1189" s="37">
        <f t="shared" si="96"/>
        <v>31500</v>
      </c>
      <c r="L1189" s="49">
        <v>31500</v>
      </c>
      <c r="M1189" s="38"/>
      <c r="N1189" s="50" t="s">
        <v>1762</v>
      </c>
      <c r="O1189" s="39"/>
      <c r="P1189" s="40"/>
      <c r="Q1189" s="31"/>
      <c r="R1189" s="31"/>
      <c r="S1189" s="41"/>
      <c r="T1189" s="39"/>
    </row>
    <row r="1190" spans="1:20" ht="15.75" customHeight="1" x14ac:dyDescent="0.2">
      <c r="A1190" s="31"/>
      <c r="B1190" s="149" t="s">
        <v>1763</v>
      </c>
      <c r="C1190" s="31" t="s">
        <v>1290</v>
      </c>
      <c r="D1190" s="31" t="s">
        <v>27</v>
      </c>
      <c r="E1190" s="36">
        <v>44958</v>
      </c>
      <c r="F1190" s="31" t="s">
        <v>28</v>
      </c>
      <c r="G1190" s="36">
        <v>44958</v>
      </c>
      <c r="H1190" s="36">
        <v>44958</v>
      </c>
      <c r="I1190" s="31" t="s">
        <v>29</v>
      </c>
      <c r="J1190" s="31" t="s">
        <v>119</v>
      </c>
      <c r="K1190" s="37">
        <f t="shared" si="96"/>
        <v>36000</v>
      </c>
      <c r="L1190" s="49">
        <v>36000</v>
      </c>
      <c r="M1190" s="38"/>
      <c r="N1190" s="50" t="s">
        <v>1764</v>
      </c>
      <c r="O1190" s="39"/>
      <c r="P1190" s="40"/>
      <c r="Q1190" s="31"/>
      <c r="R1190" s="31"/>
      <c r="S1190" s="41"/>
      <c r="T1190" s="39"/>
    </row>
    <row r="1191" spans="1:20" ht="15.75" customHeight="1" x14ac:dyDescent="0.2">
      <c r="A1191" s="31"/>
      <c r="B1191" s="149" t="s">
        <v>1765</v>
      </c>
      <c r="C1191" s="31" t="s">
        <v>130</v>
      </c>
      <c r="D1191" s="31" t="s">
        <v>1576</v>
      </c>
      <c r="E1191" s="36">
        <v>44958</v>
      </c>
      <c r="F1191" s="36">
        <v>44958</v>
      </c>
      <c r="G1191" s="36">
        <v>44994</v>
      </c>
      <c r="H1191" s="36">
        <v>44994</v>
      </c>
      <c r="I1191" s="31" t="s">
        <v>29</v>
      </c>
      <c r="J1191" s="31" t="s">
        <v>119</v>
      </c>
      <c r="K1191" s="37">
        <f t="shared" si="96"/>
        <v>256500</v>
      </c>
      <c r="L1191" s="49">
        <v>256500</v>
      </c>
      <c r="M1191" s="38"/>
      <c r="N1191" s="150" t="s">
        <v>1765</v>
      </c>
      <c r="O1191" s="39"/>
      <c r="P1191" s="40"/>
      <c r="Q1191" s="31"/>
      <c r="R1191" s="31"/>
      <c r="S1191" s="41"/>
      <c r="T1191" s="39"/>
    </row>
    <row r="1192" spans="1:20" ht="15.75" customHeight="1" x14ac:dyDescent="0.2">
      <c r="A1192" s="31"/>
      <c r="B1192" s="47" t="s">
        <v>1766</v>
      </c>
      <c r="C1192" s="31" t="s">
        <v>130</v>
      </c>
      <c r="D1192" s="31" t="s">
        <v>27</v>
      </c>
      <c r="E1192" s="36">
        <v>44959</v>
      </c>
      <c r="F1192" s="31" t="s">
        <v>28</v>
      </c>
      <c r="G1192" s="36">
        <v>44994</v>
      </c>
      <c r="H1192" s="36">
        <v>44994</v>
      </c>
      <c r="I1192" s="31" t="s">
        <v>29</v>
      </c>
      <c r="J1192" s="31" t="s">
        <v>119</v>
      </c>
      <c r="K1192" s="37">
        <f t="shared" si="96"/>
        <v>15000</v>
      </c>
      <c r="L1192" s="49">
        <v>15000</v>
      </c>
      <c r="M1192" s="38"/>
      <c r="N1192" s="42" t="s">
        <v>1767</v>
      </c>
      <c r="O1192" s="39"/>
      <c r="P1192" s="40"/>
      <c r="Q1192" s="31"/>
      <c r="R1192" s="31" t="s">
        <v>136</v>
      </c>
      <c r="S1192" s="41">
        <v>44957</v>
      </c>
      <c r="T1192" s="39"/>
    </row>
    <row r="1193" spans="1:20" ht="15.75" customHeight="1" x14ac:dyDescent="0.2">
      <c r="A1193" s="31"/>
      <c r="B1193" s="149" t="s">
        <v>1768</v>
      </c>
      <c r="C1193" s="31" t="s">
        <v>130</v>
      </c>
      <c r="D1193" s="31" t="s">
        <v>27</v>
      </c>
      <c r="E1193" s="36">
        <v>44960</v>
      </c>
      <c r="F1193" s="31" t="s">
        <v>28</v>
      </c>
      <c r="G1193" s="36">
        <v>45021</v>
      </c>
      <c r="H1193" s="36">
        <v>45021</v>
      </c>
      <c r="I1193" s="31" t="s">
        <v>29</v>
      </c>
      <c r="J1193" s="31" t="s">
        <v>119</v>
      </c>
      <c r="K1193" s="37">
        <f t="shared" si="96"/>
        <v>45000</v>
      </c>
      <c r="L1193" s="49">
        <v>45000</v>
      </c>
      <c r="M1193" s="38"/>
      <c r="N1193" s="150" t="s">
        <v>1768</v>
      </c>
      <c r="O1193" s="39"/>
      <c r="P1193" s="40"/>
      <c r="Q1193" s="31"/>
      <c r="R1193" s="31" t="s">
        <v>136</v>
      </c>
      <c r="S1193" s="41">
        <v>44957</v>
      </c>
      <c r="T1193" s="39"/>
    </row>
    <row r="1194" spans="1:20" ht="15.75" customHeight="1" x14ac:dyDescent="0.2">
      <c r="A1194" s="27"/>
      <c r="B1194" s="152" t="s">
        <v>1769</v>
      </c>
      <c r="C1194" s="31" t="s">
        <v>130</v>
      </c>
      <c r="D1194" s="31" t="s">
        <v>27</v>
      </c>
      <c r="E1194" s="36">
        <v>44961</v>
      </c>
      <c r="F1194" s="31" t="s">
        <v>28</v>
      </c>
      <c r="G1194" s="36">
        <v>44958</v>
      </c>
      <c r="H1194" s="36">
        <v>44958</v>
      </c>
      <c r="I1194" s="31" t="s">
        <v>29</v>
      </c>
      <c r="J1194" s="31" t="s">
        <v>119</v>
      </c>
      <c r="K1194" s="37">
        <f t="shared" si="96"/>
        <v>14000</v>
      </c>
      <c r="L1194" s="49">
        <v>14000</v>
      </c>
      <c r="M1194" s="38"/>
      <c r="N1194" s="31" t="s">
        <v>1770</v>
      </c>
      <c r="O1194" s="39"/>
      <c r="P1194" s="40"/>
      <c r="Q1194" s="31"/>
      <c r="R1194" s="31" t="s">
        <v>136</v>
      </c>
      <c r="S1194" s="41">
        <v>44957</v>
      </c>
      <c r="T1194" s="39"/>
    </row>
    <row r="1195" spans="1:20" ht="15.75" customHeight="1" x14ac:dyDescent="0.2">
      <c r="A1195" s="63"/>
      <c r="B1195" s="106" t="s">
        <v>1771</v>
      </c>
      <c r="C1195" s="31" t="s">
        <v>130</v>
      </c>
      <c r="D1195" s="31" t="s">
        <v>27</v>
      </c>
      <c r="E1195" s="36">
        <v>44962</v>
      </c>
      <c r="F1195" s="31" t="s">
        <v>28</v>
      </c>
      <c r="G1195" s="36">
        <v>44958</v>
      </c>
      <c r="H1195" s="36">
        <v>44958</v>
      </c>
      <c r="I1195" s="31" t="s">
        <v>29</v>
      </c>
      <c r="J1195" s="31" t="s">
        <v>119</v>
      </c>
      <c r="K1195" s="37">
        <f t="shared" si="96"/>
        <v>14000</v>
      </c>
      <c r="L1195" s="107">
        <v>14000</v>
      </c>
      <c r="M1195" s="38"/>
      <c r="N1195" s="50" t="s">
        <v>1772</v>
      </c>
      <c r="O1195" s="39"/>
      <c r="P1195" s="40"/>
      <c r="Q1195" s="31"/>
      <c r="R1195" s="31" t="s">
        <v>136</v>
      </c>
      <c r="S1195" s="41">
        <v>44957</v>
      </c>
      <c r="T1195" s="39"/>
    </row>
    <row r="1196" spans="1:20" ht="15.75" customHeight="1" x14ac:dyDescent="0.2">
      <c r="A1196" s="63"/>
      <c r="B1196" s="106" t="s">
        <v>1773</v>
      </c>
      <c r="C1196" s="31" t="s">
        <v>130</v>
      </c>
      <c r="D1196" s="31" t="s">
        <v>27</v>
      </c>
      <c r="E1196" s="36">
        <v>44963</v>
      </c>
      <c r="F1196" s="31" t="s">
        <v>28</v>
      </c>
      <c r="G1196" s="36">
        <v>44959</v>
      </c>
      <c r="H1196" s="36">
        <v>44959</v>
      </c>
      <c r="I1196" s="31" t="s">
        <v>29</v>
      </c>
      <c r="J1196" s="31" t="s">
        <v>119</v>
      </c>
      <c r="K1196" s="37">
        <f t="shared" si="96"/>
        <v>14000</v>
      </c>
      <c r="L1196" s="107">
        <v>14000</v>
      </c>
      <c r="M1196" s="38"/>
      <c r="N1196" s="50" t="s">
        <v>1774</v>
      </c>
      <c r="O1196" s="39"/>
      <c r="P1196" s="40"/>
      <c r="Q1196" s="31"/>
      <c r="R1196" s="31" t="s">
        <v>136</v>
      </c>
      <c r="S1196" s="41">
        <v>44957</v>
      </c>
      <c r="T1196" s="39"/>
    </row>
    <row r="1197" spans="1:20" ht="15.75" customHeight="1" x14ac:dyDescent="0.2">
      <c r="A1197" s="63"/>
      <c r="B1197" s="106" t="s">
        <v>1775</v>
      </c>
      <c r="C1197" s="31" t="s">
        <v>130</v>
      </c>
      <c r="D1197" s="31" t="s">
        <v>27</v>
      </c>
      <c r="E1197" s="36">
        <v>44964</v>
      </c>
      <c r="F1197" s="31" t="s">
        <v>28</v>
      </c>
      <c r="G1197" s="36">
        <v>44986</v>
      </c>
      <c r="H1197" s="36">
        <v>44986</v>
      </c>
      <c r="I1197" s="31" t="s">
        <v>29</v>
      </c>
      <c r="J1197" s="31" t="s">
        <v>119</v>
      </c>
      <c r="K1197" s="37">
        <f t="shared" si="96"/>
        <v>16000</v>
      </c>
      <c r="L1197" s="107">
        <v>16000</v>
      </c>
      <c r="M1197" s="38"/>
      <c r="N1197" s="50" t="s">
        <v>1776</v>
      </c>
      <c r="O1197" s="39"/>
      <c r="P1197" s="40"/>
      <c r="Q1197" s="31"/>
      <c r="R1197" s="31" t="s">
        <v>136</v>
      </c>
      <c r="S1197" s="41">
        <v>44957</v>
      </c>
      <c r="T1197" s="39"/>
    </row>
    <row r="1198" spans="1:20" ht="82.5" customHeight="1" x14ac:dyDescent="0.2">
      <c r="A1198" s="63"/>
      <c r="B1198" s="106" t="s">
        <v>1777</v>
      </c>
      <c r="C1198" s="31" t="s">
        <v>130</v>
      </c>
      <c r="D1198" s="31" t="s">
        <v>27</v>
      </c>
      <c r="E1198" s="36">
        <v>44965</v>
      </c>
      <c r="F1198" s="31" t="s">
        <v>28</v>
      </c>
      <c r="G1198" s="36">
        <v>44987</v>
      </c>
      <c r="H1198" s="36">
        <v>44987</v>
      </c>
      <c r="I1198" s="31" t="s">
        <v>29</v>
      </c>
      <c r="J1198" s="31" t="s">
        <v>119</v>
      </c>
      <c r="K1198" s="37">
        <f t="shared" si="96"/>
        <v>14000</v>
      </c>
      <c r="L1198" s="107">
        <v>14000</v>
      </c>
      <c r="M1198" s="38"/>
      <c r="N1198" s="50" t="s">
        <v>1778</v>
      </c>
      <c r="O1198" s="39"/>
      <c r="P1198" s="40"/>
      <c r="Q1198" s="31"/>
      <c r="R1198" s="31" t="s">
        <v>136</v>
      </c>
      <c r="S1198" s="41">
        <v>44957</v>
      </c>
      <c r="T1198" s="39"/>
    </row>
    <row r="1199" spans="1:20" ht="63" customHeight="1" x14ac:dyDescent="0.2">
      <c r="A1199" s="63"/>
      <c r="B1199" s="106" t="s">
        <v>1779</v>
      </c>
      <c r="C1199" s="31" t="s">
        <v>130</v>
      </c>
      <c r="D1199" s="31" t="s">
        <v>27</v>
      </c>
      <c r="E1199" s="36">
        <v>44966</v>
      </c>
      <c r="F1199" s="31" t="s">
        <v>28</v>
      </c>
      <c r="G1199" s="36">
        <v>44988</v>
      </c>
      <c r="H1199" s="36">
        <v>44988</v>
      </c>
      <c r="I1199" s="31" t="s">
        <v>29</v>
      </c>
      <c r="J1199" s="31" t="s">
        <v>119</v>
      </c>
      <c r="K1199" s="37">
        <f t="shared" si="96"/>
        <v>18000</v>
      </c>
      <c r="L1199" s="107">
        <v>18000</v>
      </c>
      <c r="M1199" s="38"/>
      <c r="N1199" s="50" t="s">
        <v>1780</v>
      </c>
      <c r="O1199" s="39"/>
      <c r="P1199" s="40"/>
      <c r="Q1199" s="31"/>
      <c r="R1199" s="31" t="s">
        <v>136</v>
      </c>
      <c r="S1199" s="41">
        <v>44957</v>
      </c>
      <c r="T1199" s="39"/>
    </row>
    <row r="1200" spans="1:20" ht="15.75" customHeight="1" x14ac:dyDescent="0.2">
      <c r="A1200" s="63"/>
      <c r="B1200" s="106" t="s">
        <v>1781</v>
      </c>
      <c r="C1200" s="31" t="s">
        <v>130</v>
      </c>
      <c r="D1200" s="31" t="s">
        <v>27</v>
      </c>
      <c r="E1200" s="36">
        <v>44967</v>
      </c>
      <c r="F1200" s="31" t="s">
        <v>28</v>
      </c>
      <c r="G1200" s="36">
        <v>44986</v>
      </c>
      <c r="H1200" s="36">
        <v>44987</v>
      </c>
      <c r="I1200" s="31" t="s">
        <v>29</v>
      </c>
      <c r="J1200" s="31" t="s">
        <v>119</v>
      </c>
      <c r="K1200" s="37">
        <f t="shared" si="96"/>
        <v>16000</v>
      </c>
      <c r="L1200" s="107">
        <v>16000</v>
      </c>
      <c r="M1200" s="38"/>
      <c r="N1200" s="50" t="s">
        <v>1782</v>
      </c>
      <c r="O1200" s="39"/>
      <c r="P1200" s="40"/>
      <c r="Q1200" s="31"/>
      <c r="R1200" s="31" t="s">
        <v>136</v>
      </c>
      <c r="S1200" s="41">
        <v>44957</v>
      </c>
      <c r="T1200" s="39"/>
    </row>
    <row r="1201" spans="1:20" ht="15.75" customHeight="1" x14ac:dyDescent="0.2">
      <c r="A1201" s="63"/>
      <c r="B1201" s="106" t="s">
        <v>1783</v>
      </c>
      <c r="C1201" s="31" t="s">
        <v>130</v>
      </c>
      <c r="D1201" s="31" t="s">
        <v>27</v>
      </c>
      <c r="E1201" s="36">
        <v>44968</v>
      </c>
      <c r="F1201" s="31" t="s">
        <v>28</v>
      </c>
      <c r="G1201" s="36">
        <v>45017</v>
      </c>
      <c r="H1201" s="36">
        <v>45017</v>
      </c>
      <c r="I1201" s="31" t="s">
        <v>29</v>
      </c>
      <c r="J1201" s="31" t="s">
        <v>119</v>
      </c>
      <c r="K1201" s="37">
        <f t="shared" si="96"/>
        <v>14000</v>
      </c>
      <c r="L1201" s="107">
        <v>14000</v>
      </c>
      <c r="M1201" s="38"/>
      <c r="N1201" s="50" t="s">
        <v>1784</v>
      </c>
      <c r="O1201" s="39"/>
      <c r="P1201" s="40"/>
      <c r="Q1201" s="31"/>
      <c r="R1201" s="31" t="s">
        <v>136</v>
      </c>
      <c r="S1201" s="41">
        <v>44957</v>
      </c>
      <c r="T1201" s="39"/>
    </row>
    <row r="1202" spans="1:20" ht="15.75" customHeight="1" x14ac:dyDescent="0.2">
      <c r="A1202" s="63"/>
      <c r="B1202" s="106" t="s">
        <v>1785</v>
      </c>
      <c r="C1202" s="31" t="s">
        <v>130</v>
      </c>
      <c r="D1202" s="31" t="s">
        <v>27</v>
      </c>
      <c r="E1202" s="36">
        <v>44969</v>
      </c>
      <c r="F1202" s="31" t="s">
        <v>28</v>
      </c>
      <c r="G1202" s="36">
        <v>45018</v>
      </c>
      <c r="H1202" s="36">
        <v>45018</v>
      </c>
      <c r="I1202" s="31" t="s">
        <v>29</v>
      </c>
      <c r="J1202" s="31" t="s">
        <v>119</v>
      </c>
      <c r="K1202" s="37">
        <f t="shared" si="96"/>
        <v>16000</v>
      </c>
      <c r="L1202" s="107">
        <v>16000</v>
      </c>
      <c r="M1202" s="38"/>
      <c r="N1202" s="50" t="s">
        <v>1786</v>
      </c>
      <c r="O1202" s="39"/>
      <c r="P1202" s="40"/>
      <c r="Q1202" s="31"/>
      <c r="R1202" s="31" t="s">
        <v>136</v>
      </c>
      <c r="S1202" s="41">
        <v>44957</v>
      </c>
      <c r="T1202" s="39"/>
    </row>
    <row r="1203" spans="1:20" ht="15.75" customHeight="1" x14ac:dyDescent="0.2">
      <c r="A1203" s="63"/>
      <c r="B1203" s="106" t="s">
        <v>1787</v>
      </c>
      <c r="C1203" s="31" t="s">
        <v>130</v>
      </c>
      <c r="D1203" s="31" t="s">
        <v>27</v>
      </c>
      <c r="E1203" s="36">
        <v>44970</v>
      </c>
      <c r="F1203" s="31" t="s">
        <v>28</v>
      </c>
      <c r="G1203" s="36">
        <v>45019</v>
      </c>
      <c r="H1203" s="36">
        <v>45019</v>
      </c>
      <c r="I1203" s="31" t="s">
        <v>29</v>
      </c>
      <c r="J1203" s="31" t="s">
        <v>119</v>
      </c>
      <c r="K1203" s="37">
        <f t="shared" si="96"/>
        <v>16000</v>
      </c>
      <c r="L1203" s="107">
        <v>16000</v>
      </c>
      <c r="M1203" s="38"/>
      <c r="N1203" s="150" t="s">
        <v>1788</v>
      </c>
      <c r="O1203" s="39"/>
      <c r="P1203" s="40"/>
      <c r="Q1203" s="31"/>
      <c r="R1203" s="31" t="s">
        <v>136</v>
      </c>
      <c r="S1203" s="41">
        <v>44957</v>
      </c>
      <c r="T1203" s="39"/>
    </row>
    <row r="1204" spans="1:20" ht="15.75" customHeight="1" x14ac:dyDescent="0.2">
      <c r="A1204" s="63"/>
      <c r="B1204" s="106" t="s">
        <v>1789</v>
      </c>
      <c r="C1204" s="31" t="s">
        <v>130</v>
      </c>
      <c r="D1204" s="31" t="s">
        <v>27</v>
      </c>
      <c r="E1204" s="36">
        <v>44971</v>
      </c>
      <c r="F1204" s="31" t="s">
        <v>28</v>
      </c>
      <c r="G1204" s="36">
        <v>45021</v>
      </c>
      <c r="H1204" s="36">
        <v>45021</v>
      </c>
      <c r="I1204" s="31" t="s">
        <v>29</v>
      </c>
      <c r="J1204" s="31" t="s">
        <v>119</v>
      </c>
      <c r="K1204" s="37">
        <f t="shared" si="96"/>
        <v>14000</v>
      </c>
      <c r="L1204" s="107">
        <v>14000</v>
      </c>
      <c r="M1204" s="38"/>
      <c r="N1204" s="50" t="s">
        <v>1790</v>
      </c>
      <c r="O1204" s="39"/>
      <c r="P1204" s="40"/>
      <c r="Q1204" s="31"/>
      <c r="R1204" s="31" t="s">
        <v>136</v>
      </c>
      <c r="S1204" s="41">
        <v>44957</v>
      </c>
      <c r="T1204" s="39"/>
    </row>
    <row r="1205" spans="1:20" ht="15.75" customHeight="1" x14ac:dyDescent="0.2">
      <c r="A1205" s="63"/>
      <c r="B1205" s="106" t="s">
        <v>1791</v>
      </c>
      <c r="C1205" s="31" t="s">
        <v>130</v>
      </c>
      <c r="D1205" s="31" t="s">
        <v>27</v>
      </c>
      <c r="E1205" s="36">
        <v>44972</v>
      </c>
      <c r="F1205" s="31" t="s">
        <v>28</v>
      </c>
      <c r="G1205" s="36">
        <v>45170</v>
      </c>
      <c r="H1205" s="36">
        <v>45170</v>
      </c>
      <c r="I1205" s="31" t="s">
        <v>29</v>
      </c>
      <c r="J1205" s="31" t="s">
        <v>119</v>
      </c>
      <c r="K1205" s="37">
        <f t="shared" si="96"/>
        <v>16000</v>
      </c>
      <c r="L1205" s="107">
        <v>16000</v>
      </c>
      <c r="M1205" s="38"/>
      <c r="N1205" s="50" t="s">
        <v>1792</v>
      </c>
      <c r="O1205" s="39"/>
      <c r="P1205" s="40"/>
      <c r="Q1205" s="31"/>
      <c r="R1205" s="31" t="s">
        <v>136</v>
      </c>
      <c r="S1205" s="41">
        <v>44957</v>
      </c>
      <c r="T1205" s="39"/>
    </row>
    <row r="1206" spans="1:20" ht="15.75" customHeight="1" x14ac:dyDescent="0.2">
      <c r="A1206" s="63"/>
      <c r="B1206" s="106" t="s">
        <v>1793</v>
      </c>
      <c r="C1206" s="31" t="s">
        <v>130</v>
      </c>
      <c r="D1206" s="31" t="s">
        <v>27</v>
      </c>
      <c r="E1206" s="36">
        <v>44973</v>
      </c>
      <c r="F1206" s="31" t="s">
        <v>28</v>
      </c>
      <c r="G1206" s="36">
        <v>45170</v>
      </c>
      <c r="H1206" s="36">
        <v>45170</v>
      </c>
      <c r="I1206" s="31" t="s">
        <v>29</v>
      </c>
      <c r="J1206" s="31" t="s">
        <v>119</v>
      </c>
      <c r="K1206" s="37">
        <f t="shared" si="96"/>
        <v>16000</v>
      </c>
      <c r="L1206" s="107">
        <v>16000</v>
      </c>
      <c r="M1206" s="38"/>
      <c r="N1206" s="50" t="s">
        <v>1794</v>
      </c>
      <c r="O1206" s="39"/>
      <c r="P1206" s="40"/>
      <c r="Q1206" s="31"/>
      <c r="R1206" s="31" t="s">
        <v>136</v>
      </c>
      <c r="S1206" s="41">
        <v>44957</v>
      </c>
      <c r="T1206" s="39"/>
    </row>
    <row r="1207" spans="1:20" ht="15.75" customHeight="1" x14ac:dyDescent="0.2">
      <c r="A1207" s="63"/>
      <c r="B1207" s="106" t="s">
        <v>1795</v>
      </c>
      <c r="C1207" s="31" t="s">
        <v>130</v>
      </c>
      <c r="D1207" s="31" t="s">
        <v>27</v>
      </c>
      <c r="E1207" s="36">
        <v>44974</v>
      </c>
      <c r="F1207" s="31" t="s">
        <v>28</v>
      </c>
      <c r="G1207" s="36">
        <v>45200</v>
      </c>
      <c r="H1207" s="36">
        <v>45200</v>
      </c>
      <c r="I1207" s="31" t="s">
        <v>29</v>
      </c>
      <c r="J1207" s="31" t="s">
        <v>119</v>
      </c>
      <c r="K1207" s="37">
        <f t="shared" si="96"/>
        <v>18000</v>
      </c>
      <c r="L1207" s="107">
        <v>18000</v>
      </c>
      <c r="M1207" s="38"/>
      <c r="N1207" s="50" t="s">
        <v>1796</v>
      </c>
      <c r="O1207" s="39"/>
      <c r="P1207" s="40"/>
      <c r="Q1207" s="31"/>
      <c r="R1207" s="31" t="s">
        <v>136</v>
      </c>
      <c r="S1207" s="41">
        <v>44957</v>
      </c>
      <c r="T1207" s="39"/>
    </row>
    <row r="1208" spans="1:20" ht="15.75" customHeight="1" x14ac:dyDescent="0.2">
      <c r="A1208" s="63"/>
      <c r="B1208" s="106" t="s">
        <v>1797</v>
      </c>
      <c r="C1208" s="31" t="s">
        <v>130</v>
      </c>
      <c r="D1208" s="31" t="s">
        <v>27</v>
      </c>
      <c r="E1208" s="36">
        <v>44975</v>
      </c>
      <c r="F1208" s="31" t="s">
        <v>28</v>
      </c>
      <c r="G1208" s="36">
        <v>45200</v>
      </c>
      <c r="H1208" s="36">
        <v>45200</v>
      </c>
      <c r="I1208" s="31" t="s">
        <v>29</v>
      </c>
      <c r="J1208" s="31" t="s">
        <v>119</v>
      </c>
      <c r="K1208" s="37">
        <f t="shared" si="96"/>
        <v>16000</v>
      </c>
      <c r="L1208" s="107">
        <v>16000</v>
      </c>
      <c r="M1208" s="38"/>
      <c r="N1208" s="50" t="s">
        <v>1798</v>
      </c>
      <c r="O1208" s="39"/>
      <c r="P1208" s="40"/>
      <c r="Q1208" s="31"/>
      <c r="R1208" s="31" t="s">
        <v>136</v>
      </c>
      <c r="S1208" s="41">
        <v>44957</v>
      </c>
      <c r="T1208" s="39"/>
    </row>
    <row r="1209" spans="1:20" ht="57.75" customHeight="1" x14ac:dyDescent="0.2">
      <c r="A1209" s="63"/>
      <c r="B1209" s="106" t="s">
        <v>1799</v>
      </c>
      <c r="C1209" s="31" t="s">
        <v>130</v>
      </c>
      <c r="D1209" s="31" t="s">
        <v>27</v>
      </c>
      <c r="E1209" s="36">
        <v>44976</v>
      </c>
      <c r="F1209" s="31" t="s">
        <v>28</v>
      </c>
      <c r="G1209" s="36">
        <v>45231</v>
      </c>
      <c r="H1209" s="36">
        <v>45231</v>
      </c>
      <c r="I1209" s="31" t="s">
        <v>29</v>
      </c>
      <c r="J1209" s="31" t="s">
        <v>119</v>
      </c>
      <c r="K1209" s="37">
        <f t="shared" si="96"/>
        <v>18000</v>
      </c>
      <c r="L1209" s="107">
        <v>18000</v>
      </c>
      <c r="M1209" s="38"/>
      <c r="N1209" s="50" t="s">
        <v>1800</v>
      </c>
      <c r="O1209" s="39"/>
      <c r="P1209" s="40"/>
      <c r="Q1209" s="31"/>
      <c r="R1209" s="31" t="s">
        <v>136</v>
      </c>
      <c r="S1209" s="41">
        <v>44957</v>
      </c>
      <c r="T1209" s="39"/>
    </row>
    <row r="1210" spans="1:20" ht="81" customHeight="1" x14ac:dyDescent="0.2">
      <c r="A1210" s="63"/>
      <c r="B1210" s="106" t="s">
        <v>1801</v>
      </c>
      <c r="C1210" s="31" t="s">
        <v>130</v>
      </c>
      <c r="D1210" s="31" t="s">
        <v>27</v>
      </c>
      <c r="E1210" s="36">
        <v>45181</v>
      </c>
      <c r="F1210" s="31" t="s">
        <v>28</v>
      </c>
      <c r="G1210" s="36">
        <v>45218</v>
      </c>
      <c r="H1210" s="36">
        <v>45218</v>
      </c>
      <c r="I1210" s="31" t="s">
        <v>29</v>
      </c>
      <c r="J1210" s="31" t="s">
        <v>119</v>
      </c>
      <c r="K1210" s="37">
        <f t="shared" si="96"/>
        <v>111000</v>
      </c>
      <c r="L1210" s="107">
        <v>111000</v>
      </c>
      <c r="M1210" s="38"/>
      <c r="N1210" s="50" t="s">
        <v>1802</v>
      </c>
      <c r="O1210" s="39"/>
      <c r="P1210" s="40"/>
      <c r="Q1210" s="31"/>
      <c r="R1210" s="31" t="s">
        <v>136</v>
      </c>
      <c r="S1210" s="41">
        <v>44957</v>
      </c>
      <c r="T1210" s="39"/>
    </row>
    <row r="1211" spans="1:20" ht="15.75" customHeight="1" x14ac:dyDescent="0.2">
      <c r="A1211" s="116"/>
      <c r="B1211" s="153" t="s">
        <v>1803</v>
      </c>
      <c r="C1211" s="109" t="s">
        <v>842</v>
      </c>
      <c r="D1211" s="109" t="s">
        <v>27</v>
      </c>
      <c r="E1211" s="110">
        <v>45181</v>
      </c>
      <c r="F1211" s="109" t="s">
        <v>28</v>
      </c>
      <c r="G1211" s="110">
        <v>45218</v>
      </c>
      <c r="H1211" s="110">
        <v>45218</v>
      </c>
      <c r="I1211" s="109" t="s">
        <v>29</v>
      </c>
      <c r="J1211" s="109" t="s">
        <v>119</v>
      </c>
      <c r="K1211" s="111">
        <f t="shared" si="96"/>
        <v>15000</v>
      </c>
      <c r="L1211" s="154">
        <v>15000</v>
      </c>
      <c r="M1211" s="155"/>
      <c r="N1211" s="156" t="s">
        <v>1804</v>
      </c>
      <c r="O1211" s="39"/>
      <c r="P1211" s="40"/>
      <c r="Q1211" s="31"/>
      <c r="R1211" s="31" t="s">
        <v>136</v>
      </c>
      <c r="S1211" s="41">
        <v>44957</v>
      </c>
      <c r="T1211" s="39"/>
    </row>
    <row r="1212" spans="1:20" ht="15.75" customHeight="1" x14ac:dyDescent="0.2">
      <c r="A1212" s="27"/>
      <c r="B1212" s="138"/>
      <c r="C1212" s="27"/>
      <c r="D1212" s="27"/>
      <c r="E1212" s="27"/>
      <c r="F1212" s="27"/>
      <c r="G1212" s="29"/>
      <c r="H1212" s="29"/>
      <c r="I1212" s="27"/>
      <c r="J1212" s="27"/>
      <c r="K1212" s="27"/>
      <c r="L1212" s="27"/>
      <c r="M1212" s="27"/>
      <c r="N1212" s="27"/>
      <c r="O1212" s="8"/>
      <c r="P1212" s="8"/>
      <c r="Q1212" s="8"/>
      <c r="R1212" s="8"/>
      <c r="S1212" s="8"/>
      <c r="T1212" s="8"/>
    </row>
    <row r="1213" spans="1:20" ht="15.75" customHeight="1" x14ac:dyDescent="0.2">
      <c r="A1213" s="27"/>
      <c r="B1213" s="47" t="s">
        <v>1805</v>
      </c>
      <c r="C1213" s="31" t="s">
        <v>1806</v>
      </c>
      <c r="D1213" s="31" t="s">
        <v>27</v>
      </c>
      <c r="E1213" s="36">
        <v>44964</v>
      </c>
      <c r="F1213" s="31" t="s">
        <v>28</v>
      </c>
      <c r="G1213" s="36">
        <v>44964</v>
      </c>
      <c r="H1213" s="36">
        <v>44964</v>
      </c>
      <c r="I1213" s="31" t="s">
        <v>29</v>
      </c>
      <c r="J1213" s="31" t="s">
        <v>119</v>
      </c>
      <c r="K1213" s="37">
        <f t="shared" ref="K1213:K1319" si="97">SUM(L1213:M1213)</f>
        <v>48000</v>
      </c>
      <c r="L1213" s="49">
        <v>48000</v>
      </c>
      <c r="M1213" s="38"/>
      <c r="N1213" s="31" t="s">
        <v>1807</v>
      </c>
      <c r="O1213" s="39"/>
      <c r="P1213" s="40"/>
      <c r="Q1213" s="31"/>
      <c r="R1213" s="31" t="s">
        <v>136</v>
      </c>
      <c r="S1213" s="41">
        <v>44957</v>
      </c>
      <c r="T1213" s="39"/>
    </row>
    <row r="1214" spans="1:20" ht="15.75" customHeight="1" x14ac:dyDescent="0.2">
      <c r="A1214" s="63"/>
      <c r="B1214" s="106" t="s">
        <v>1808</v>
      </c>
      <c r="C1214" s="50" t="s">
        <v>117</v>
      </c>
      <c r="D1214" s="50" t="s">
        <v>1576</v>
      </c>
      <c r="E1214" s="157">
        <v>45000</v>
      </c>
      <c r="F1214" s="50" t="s">
        <v>28</v>
      </c>
      <c r="G1214" s="157">
        <v>45034</v>
      </c>
      <c r="H1214" s="157">
        <v>45034</v>
      </c>
      <c r="I1214" s="50" t="s">
        <v>29</v>
      </c>
      <c r="J1214" s="50" t="s">
        <v>119</v>
      </c>
      <c r="K1214" s="158">
        <f t="shared" si="97"/>
        <v>126000</v>
      </c>
      <c r="L1214" s="107">
        <v>126000</v>
      </c>
      <c r="M1214" s="159"/>
      <c r="N1214" s="50" t="s">
        <v>1808</v>
      </c>
      <c r="O1214" s="39"/>
      <c r="P1214" s="40"/>
      <c r="Q1214" s="31"/>
      <c r="R1214" s="31" t="s">
        <v>136</v>
      </c>
      <c r="S1214" s="41">
        <v>44957</v>
      </c>
      <c r="T1214" s="39"/>
    </row>
    <row r="1215" spans="1:20" ht="15.75" customHeight="1" x14ac:dyDescent="0.2">
      <c r="A1215" s="63"/>
      <c r="B1215" s="106" t="s">
        <v>1809</v>
      </c>
      <c r="C1215" s="31" t="s">
        <v>117</v>
      </c>
      <c r="D1215" s="31" t="s">
        <v>1576</v>
      </c>
      <c r="E1215" s="36">
        <v>45034</v>
      </c>
      <c r="F1215" s="31" t="s">
        <v>28</v>
      </c>
      <c r="G1215" s="36">
        <v>45055</v>
      </c>
      <c r="H1215" s="36">
        <v>45055</v>
      </c>
      <c r="I1215" s="31" t="s">
        <v>29</v>
      </c>
      <c r="J1215" s="31" t="s">
        <v>119</v>
      </c>
      <c r="K1215" s="37">
        <f t="shared" si="97"/>
        <v>110250</v>
      </c>
      <c r="L1215" s="107">
        <v>110250</v>
      </c>
      <c r="M1215" s="38"/>
      <c r="N1215" s="50" t="s">
        <v>1809</v>
      </c>
      <c r="O1215" s="39"/>
      <c r="P1215" s="40"/>
      <c r="Q1215" s="31"/>
      <c r="R1215" s="31" t="s">
        <v>136</v>
      </c>
      <c r="S1215" s="41">
        <v>44957</v>
      </c>
      <c r="T1215" s="39"/>
    </row>
    <row r="1216" spans="1:20" ht="15.75" customHeight="1" x14ac:dyDescent="0.2">
      <c r="A1216" s="63"/>
      <c r="B1216" s="106" t="s">
        <v>1810</v>
      </c>
      <c r="C1216" s="31" t="s">
        <v>117</v>
      </c>
      <c r="D1216" s="31" t="s">
        <v>1576</v>
      </c>
      <c r="E1216" s="36">
        <v>45000</v>
      </c>
      <c r="F1216" s="31" t="s">
        <v>28</v>
      </c>
      <c r="G1216" s="36">
        <v>45034</v>
      </c>
      <c r="H1216" s="36">
        <v>45034</v>
      </c>
      <c r="I1216" s="31" t="s">
        <v>29</v>
      </c>
      <c r="J1216" s="31" t="s">
        <v>119</v>
      </c>
      <c r="K1216" s="37">
        <f t="shared" si="97"/>
        <v>110250</v>
      </c>
      <c r="L1216" s="107">
        <v>110250</v>
      </c>
      <c r="M1216" s="38"/>
      <c r="N1216" s="50" t="s">
        <v>1810</v>
      </c>
      <c r="O1216" s="39"/>
      <c r="P1216" s="40"/>
      <c r="Q1216" s="31"/>
      <c r="R1216" s="31" t="s">
        <v>136</v>
      </c>
      <c r="S1216" s="41">
        <v>44957</v>
      </c>
      <c r="T1216" s="39"/>
    </row>
    <row r="1217" spans="1:20" ht="117.75" customHeight="1" x14ac:dyDescent="0.2">
      <c r="A1217" s="63"/>
      <c r="B1217" s="106" t="s">
        <v>1811</v>
      </c>
      <c r="C1217" s="31" t="s">
        <v>117</v>
      </c>
      <c r="D1217" s="31" t="s">
        <v>1576</v>
      </c>
      <c r="E1217" s="36">
        <v>44964</v>
      </c>
      <c r="F1217" s="31" t="s">
        <v>28</v>
      </c>
      <c r="G1217" s="36">
        <v>45000</v>
      </c>
      <c r="H1217" s="36">
        <v>45000</v>
      </c>
      <c r="I1217" s="31" t="s">
        <v>29</v>
      </c>
      <c r="J1217" s="31" t="s">
        <v>119</v>
      </c>
      <c r="K1217" s="37">
        <f t="shared" si="97"/>
        <v>141750</v>
      </c>
      <c r="L1217" s="107">
        <v>141750</v>
      </c>
      <c r="M1217" s="38"/>
      <c r="N1217" s="50" t="s">
        <v>1811</v>
      </c>
      <c r="O1217" s="39"/>
      <c r="P1217" s="40"/>
      <c r="Q1217" s="31"/>
      <c r="R1217" s="31" t="s">
        <v>136</v>
      </c>
      <c r="S1217" s="41">
        <v>44957</v>
      </c>
      <c r="T1217" s="39"/>
    </row>
    <row r="1218" spans="1:20" ht="108.75" customHeight="1" x14ac:dyDescent="0.2">
      <c r="A1218" s="63"/>
      <c r="B1218" s="106" t="s">
        <v>1812</v>
      </c>
      <c r="C1218" s="31" t="s">
        <v>117</v>
      </c>
      <c r="D1218" s="31" t="s">
        <v>1576</v>
      </c>
      <c r="E1218" s="36">
        <v>45034</v>
      </c>
      <c r="F1218" s="31" t="s">
        <v>28</v>
      </c>
      <c r="G1218" s="36">
        <v>45055</v>
      </c>
      <c r="H1218" s="36">
        <v>45055</v>
      </c>
      <c r="I1218" s="31" t="s">
        <v>29</v>
      </c>
      <c r="J1218" s="31" t="s">
        <v>119</v>
      </c>
      <c r="K1218" s="37">
        <f t="shared" si="97"/>
        <v>110250</v>
      </c>
      <c r="L1218" s="107">
        <v>110250</v>
      </c>
      <c r="M1218" s="38"/>
      <c r="N1218" s="50" t="s">
        <v>1812</v>
      </c>
      <c r="O1218" s="39"/>
      <c r="P1218" s="40"/>
      <c r="Q1218" s="31"/>
      <c r="R1218" s="31" t="s">
        <v>136</v>
      </c>
      <c r="S1218" s="41">
        <v>44957</v>
      </c>
      <c r="T1218" s="39"/>
    </row>
    <row r="1219" spans="1:20" ht="113.25" customHeight="1" x14ac:dyDescent="0.2">
      <c r="A1219" s="63"/>
      <c r="B1219" s="106" t="s">
        <v>1813</v>
      </c>
      <c r="C1219" s="31" t="s">
        <v>117</v>
      </c>
      <c r="D1219" s="31" t="s">
        <v>1576</v>
      </c>
      <c r="E1219" s="36">
        <v>44964</v>
      </c>
      <c r="F1219" s="31" t="s">
        <v>28</v>
      </c>
      <c r="G1219" s="36">
        <v>45000</v>
      </c>
      <c r="H1219" s="36">
        <v>45000</v>
      </c>
      <c r="I1219" s="31" t="s">
        <v>29</v>
      </c>
      <c r="J1219" s="31" t="s">
        <v>119</v>
      </c>
      <c r="K1219" s="37">
        <f t="shared" si="97"/>
        <v>110250</v>
      </c>
      <c r="L1219" s="107">
        <v>110250</v>
      </c>
      <c r="M1219" s="38"/>
      <c r="N1219" s="50" t="s">
        <v>1813</v>
      </c>
      <c r="O1219" s="39"/>
      <c r="P1219" s="40"/>
      <c r="Q1219" s="31"/>
      <c r="R1219" s="31" t="s">
        <v>136</v>
      </c>
      <c r="S1219" s="41">
        <v>44957</v>
      </c>
      <c r="T1219" s="39"/>
    </row>
    <row r="1220" spans="1:20" ht="108.75" customHeight="1" x14ac:dyDescent="0.2">
      <c r="A1220" s="63"/>
      <c r="B1220" s="106" t="s">
        <v>1814</v>
      </c>
      <c r="C1220" s="31" t="s">
        <v>117</v>
      </c>
      <c r="D1220" s="31" t="s">
        <v>1576</v>
      </c>
      <c r="E1220" s="36">
        <v>44964</v>
      </c>
      <c r="F1220" s="31" t="s">
        <v>28</v>
      </c>
      <c r="G1220" s="36">
        <v>45000</v>
      </c>
      <c r="H1220" s="36">
        <v>45000</v>
      </c>
      <c r="I1220" s="31" t="s">
        <v>29</v>
      </c>
      <c r="J1220" s="31" t="s">
        <v>119</v>
      </c>
      <c r="K1220" s="37">
        <f t="shared" si="97"/>
        <v>110250</v>
      </c>
      <c r="L1220" s="107">
        <v>110250</v>
      </c>
      <c r="M1220" s="38"/>
      <c r="N1220" s="50" t="s">
        <v>1814</v>
      </c>
      <c r="O1220" s="39"/>
      <c r="P1220" s="40"/>
      <c r="Q1220" s="31"/>
      <c r="R1220" s="31" t="s">
        <v>136</v>
      </c>
      <c r="S1220" s="41">
        <v>44957</v>
      </c>
      <c r="T1220" s="39"/>
    </row>
    <row r="1221" spans="1:20" ht="114.75" customHeight="1" x14ac:dyDescent="0.2">
      <c r="A1221" s="63"/>
      <c r="B1221" s="106" t="s">
        <v>1815</v>
      </c>
      <c r="C1221" s="31" t="s">
        <v>356</v>
      </c>
      <c r="D1221" s="31" t="s">
        <v>27</v>
      </c>
      <c r="E1221" s="36">
        <v>45146</v>
      </c>
      <c r="F1221" s="31" t="s">
        <v>28</v>
      </c>
      <c r="G1221" s="36">
        <v>45182</v>
      </c>
      <c r="H1221" s="36">
        <v>45182</v>
      </c>
      <c r="I1221" s="31" t="s">
        <v>29</v>
      </c>
      <c r="J1221" s="31" t="s">
        <v>119</v>
      </c>
      <c r="K1221" s="37">
        <f t="shared" si="97"/>
        <v>22500</v>
      </c>
      <c r="L1221" s="107">
        <v>22500</v>
      </c>
      <c r="M1221" s="38"/>
      <c r="N1221" s="50" t="s">
        <v>1815</v>
      </c>
      <c r="O1221" s="39"/>
      <c r="P1221" s="40"/>
      <c r="Q1221" s="31"/>
      <c r="R1221" s="31" t="s">
        <v>136</v>
      </c>
      <c r="S1221" s="41">
        <v>44957</v>
      </c>
      <c r="T1221" s="39"/>
    </row>
    <row r="1222" spans="1:20" ht="127.5" customHeight="1" x14ac:dyDescent="0.2">
      <c r="A1222" s="63"/>
      <c r="B1222" s="106" t="s">
        <v>1816</v>
      </c>
      <c r="C1222" s="31" t="s">
        <v>356</v>
      </c>
      <c r="D1222" s="31" t="s">
        <v>27</v>
      </c>
      <c r="E1222" s="36">
        <v>45146</v>
      </c>
      <c r="F1222" s="31" t="s">
        <v>28</v>
      </c>
      <c r="G1222" s="36">
        <v>45182</v>
      </c>
      <c r="H1222" s="36">
        <v>45182</v>
      </c>
      <c r="I1222" s="31" t="s">
        <v>29</v>
      </c>
      <c r="J1222" s="31" t="s">
        <v>119</v>
      </c>
      <c r="K1222" s="37">
        <f t="shared" si="97"/>
        <v>22500</v>
      </c>
      <c r="L1222" s="107">
        <v>22500</v>
      </c>
      <c r="M1222" s="38"/>
      <c r="N1222" s="50" t="s">
        <v>1816</v>
      </c>
      <c r="O1222" s="39"/>
      <c r="P1222" s="40"/>
      <c r="Q1222" s="31"/>
      <c r="R1222" s="31" t="s">
        <v>136</v>
      </c>
      <c r="S1222" s="41">
        <v>44957</v>
      </c>
      <c r="T1222" s="39"/>
    </row>
    <row r="1223" spans="1:20" ht="15.75" customHeight="1" x14ac:dyDescent="0.2">
      <c r="A1223" s="63"/>
      <c r="B1223" s="106" t="s">
        <v>1817</v>
      </c>
      <c r="C1223" s="31" t="s">
        <v>356</v>
      </c>
      <c r="D1223" s="31" t="s">
        <v>27</v>
      </c>
      <c r="E1223" s="36">
        <v>45146</v>
      </c>
      <c r="F1223" s="31" t="s">
        <v>28</v>
      </c>
      <c r="G1223" s="36">
        <v>45182</v>
      </c>
      <c r="H1223" s="36">
        <v>45182</v>
      </c>
      <c r="I1223" s="31" t="s">
        <v>29</v>
      </c>
      <c r="J1223" s="31" t="s">
        <v>119</v>
      </c>
      <c r="K1223" s="37">
        <f t="shared" si="97"/>
        <v>22500</v>
      </c>
      <c r="L1223" s="107">
        <v>22500</v>
      </c>
      <c r="M1223" s="38"/>
      <c r="N1223" s="50" t="s">
        <v>1817</v>
      </c>
      <c r="O1223" s="39"/>
      <c r="P1223" s="40"/>
      <c r="Q1223" s="31"/>
      <c r="R1223" s="31" t="s">
        <v>136</v>
      </c>
      <c r="S1223" s="41">
        <v>44957</v>
      </c>
      <c r="T1223" s="39"/>
    </row>
    <row r="1224" spans="1:20" ht="15.75" customHeight="1" x14ac:dyDescent="0.2">
      <c r="A1224" s="63"/>
      <c r="B1224" s="106" t="s">
        <v>1818</v>
      </c>
      <c r="C1224" s="31" t="s">
        <v>356</v>
      </c>
      <c r="D1224" s="31" t="s">
        <v>27</v>
      </c>
      <c r="E1224" s="36">
        <v>45146</v>
      </c>
      <c r="F1224" s="31" t="s">
        <v>28</v>
      </c>
      <c r="G1224" s="36">
        <v>45182</v>
      </c>
      <c r="H1224" s="36">
        <v>45182</v>
      </c>
      <c r="I1224" s="31" t="s">
        <v>29</v>
      </c>
      <c r="J1224" s="31" t="s">
        <v>119</v>
      </c>
      <c r="K1224" s="37">
        <f t="shared" si="97"/>
        <v>22500</v>
      </c>
      <c r="L1224" s="107">
        <v>22500</v>
      </c>
      <c r="M1224" s="38"/>
      <c r="N1224" s="50" t="s">
        <v>1818</v>
      </c>
      <c r="O1224" s="39"/>
      <c r="P1224" s="40"/>
      <c r="Q1224" s="31"/>
      <c r="R1224" s="31" t="s">
        <v>136</v>
      </c>
      <c r="S1224" s="41">
        <v>44957</v>
      </c>
      <c r="T1224" s="39"/>
    </row>
    <row r="1225" spans="1:20" ht="15.75" customHeight="1" x14ac:dyDescent="0.2">
      <c r="A1225" s="63"/>
      <c r="B1225" s="106" t="s">
        <v>1819</v>
      </c>
      <c r="C1225" s="31" t="s">
        <v>356</v>
      </c>
      <c r="D1225" s="31" t="s">
        <v>27</v>
      </c>
      <c r="E1225" s="36">
        <v>45146</v>
      </c>
      <c r="F1225" s="31" t="s">
        <v>28</v>
      </c>
      <c r="G1225" s="36">
        <v>45182</v>
      </c>
      <c r="H1225" s="36">
        <v>45182</v>
      </c>
      <c r="I1225" s="31" t="s">
        <v>29</v>
      </c>
      <c r="J1225" s="31" t="s">
        <v>119</v>
      </c>
      <c r="K1225" s="37">
        <f t="shared" si="97"/>
        <v>22500</v>
      </c>
      <c r="L1225" s="107">
        <v>22500</v>
      </c>
      <c r="M1225" s="38"/>
      <c r="N1225" s="50" t="s">
        <v>1819</v>
      </c>
      <c r="O1225" s="39"/>
      <c r="P1225" s="40"/>
      <c r="Q1225" s="31"/>
      <c r="R1225" s="31" t="s">
        <v>136</v>
      </c>
      <c r="S1225" s="41">
        <v>44957</v>
      </c>
      <c r="T1225" s="39"/>
    </row>
    <row r="1226" spans="1:20" ht="15.75" customHeight="1" x14ac:dyDescent="0.2">
      <c r="A1226" s="63"/>
      <c r="B1226" s="106" t="s">
        <v>1820</v>
      </c>
      <c r="C1226" s="31" t="s">
        <v>356</v>
      </c>
      <c r="D1226" s="31" t="s">
        <v>27</v>
      </c>
      <c r="E1226" s="36">
        <v>45216</v>
      </c>
      <c r="F1226" s="31" t="s">
        <v>28</v>
      </c>
      <c r="G1226" s="36">
        <v>45237</v>
      </c>
      <c r="H1226" s="36">
        <v>45237</v>
      </c>
      <c r="I1226" s="31" t="s">
        <v>29</v>
      </c>
      <c r="J1226" s="31" t="s">
        <v>119</v>
      </c>
      <c r="K1226" s="37">
        <f t="shared" si="97"/>
        <v>12000</v>
      </c>
      <c r="L1226" s="107">
        <v>12000</v>
      </c>
      <c r="M1226" s="38"/>
      <c r="N1226" s="50" t="s">
        <v>1820</v>
      </c>
      <c r="O1226" s="39"/>
      <c r="P1226" s="40"/>
      <c r="Q1226" s="31"/>
      <c r="R1226" s="31" t="s">
        <v>136</v>
      </c>
      <c r="S1226" s="41">
        <v>44957</v>
      </c>
      <c r="T1226" s="39"/>
    </row>
    <row r="1227" spans="1:20" ht="84" customHeight="1" x14ac:dyDescent="0.2">
      <c r="A1227" s="63"/>
      <c r="B1227" s="106" t="s">
        <v>1821</v>
      </c>
      <c r="C1227" s="31" t="s">
        <v>353</v>
      </c>
      <c r="D1227" s="31" t="s">
        <v>27</v>
      </c>
      <c r="E1227" s="36">
        <v>44958</v>
      </c>
      <c r="F1227" s="31" t="s">
        <v>28</v>
      </c>
      <c r="G1227" s="36">
        <v>44986</v>
      </c>
      <c r="H1227" s="36">
        <v>44986</v>
      </c>
      <c r="I1227" s="31" t="s">
        <v>29</v>
      </c>
      <c r="J1227" s="31" t="s">
        <v>119</v>
      </c>
      <c r="K1227" s="37">
        <f t="shared" si="97"/>
        <v>18000</v>
      </c>
      <c r="L1227" s="107">
        <v>18000</v>
      </c>
      <c r="M1227" s="38"/>
      <c r="N1227" s="50" t="s">
        <v>1821</v>
      </c>
      <c r="O1227" s="39"/>
      <c r="P1227" s="40"/>
      <c r="Q1227" s="31"/>
      <c r="R1227" s="31" t="s">
        <v>136</v>
      </c>
      <c r="S1227" s="41">
        <v>44957</v>
      </c>
      <c r="T1227" s="39"/>
    </row>
    <row r="1228" spans="1:20" ht="15.75" customHeight="1" x14ac:dyDescent="0.2">
      <c r="A1228" s="63"/>
      <c r="B1228" s="106" t="s">
        <v>1822</v>
      </c>
      <c r="C1228" s="31" t="s">
        <v>353</v>
      </c>
      <c r="D1228" s="31" t="s">
        <v>27</v>
      </c>
      <c r="E1228" s="36">
        <v>44958</v>
      </c>
      <c r="F1228" s="31" t="s">
        <v>28</v>
      </c>
      <c r="G1228" s="36">
        <v>44986</v>
      </c>
      <c r="H1228" s="36">
        <v>44986</v>
      </c>
      <c r="I1228" s="31" t="s">
        <v>29</v>
      </c>
      <c r="J1228" s="31" t="s">
        <v>119</v>
      </c>
      <c r="K1228" s="37">
        <f t="shared" si="97"/>
        <v>30000</v>
      </c>
      <c r="L1228" s="107">
        <v>30000</v>
      </c>
      <c r="M1228" s="38"/>
      <c r="N1228" s="50" t="s">
        <v>1822</v>
      </c>
      <c r="O1228" s="39"/>
      <c r="P1228" s="40"/>
      <c r="Q1228" s="31"/>
      <c r="R1228" s="31" t="s">
        <v>136</v>
      </c>
      <c r="S1228" s="41">
        <v>44957</v>
      </c>
      <c r="T1228" s="39"/>
    </row>
    <row r="1229" spans="1:20" ht="15.75" customHeight="1" x14ac:dyDescent="0.2">
      <c r="A1229" s="63"/>
      <c r="B1229" s="106" t="s">
        <v>1823</v>
      </c>
      <c r="C1229" s="31" t="s">
        <v>130</v>
      </c>
      <c r="D1229" s="31" t="s">
        <v>27</v>
      </c>
      <c r="E1229" s="36">
        <v>45167</v>
      </c>
      <c r="F1229" s="31" t="s">
        <v>28</v>
      </c>
      <c r="G1229" s="36">
        <v>45175</v>
      </c>
      <c r="H1229" s="36">
        <v>45175</v>
      </c>
      <c r="I1229" s="31" t="s">
        <v>29</v>
      </c>
      <c r="J1229" s="31" t="s">
        <v>119</v>
      </c>
      <c r="K1229" s="37">
        <f t="shared" si="97"/>
        <v>22500</v>
      </c>
      <c r="L1229" s="107">
        <v>22500</v>
      </c>
      <c r="M1229" s="38"/>
      <c r="N1229" s="135" t="s">
        <v>1823</v>
      </c>
      <c r="O1229" s="39"/>
      <c r="P1229" s="40"/>
      <c r="Q1229" s="31"/>
      <c r="R1229" s="31" t="s">
        <v>136</v>
      </c>
      <c r="S1229" s="41">
        <v>44957</v>
      </c>
      <c r="T1229" s="39"/>
    </row>
    <row r="1230" spans="1:20" ht="15.75" customHeight="1" x14ac:dyDescent="0.2">
      <c r="A1230" s="63"/>
      <c r="B1230" s="106" t="s">
        <v>1824</v>
      </c>
      <c r="C1230" s="31" t="s">
        <v>130</v>
      </c>
      <c r="D1230" s="31" t="s">
        <v>27</v>
      </c>
      <c r="E1230" s="36">
        <v>45214</v>
      </c>
      <c r="F1230" s="31" t="s">
        <v>28</v>
      </c>
      <c r="G1230" s="36">
        <v>45238</v>
      </c>
      <c r="H1230" s="36">
        <v>45238</v>
      </c>
      <c r="I1230" s="31" t="s">
        <v>29</v>
      </c>
      <c r="J1230" s="31" t="s">
        <v>119</v>
      </c>
      <c r="K1230" s="37">
        <f t="shared" si="97"/>
        <v>9000</v>
      </c>
      <c r="L1230" s="107">
        <v>9000</v>
      </c>
      <c r="M1230" s="38"/>
      <c r="N1230" s="135" t="s">
        <v>1824</v>
      </c>
      <c r="O1230" s="39"/>
      <c r="P1230" s="40"/>
      <c r="Q1230" s="31"/>
      <c r="R1230" s="31" t="s">
        <v>136</v>
      </c>
      <c r="S1230" s="41">
        <v>44957</v>
      </c>
      <c r="T1230" s="39"/>
    </row>
    <row r="1231" spans="1:20" ht="91.5" customHeight="1" x14ac:dyDescent="0.2">
      <c r="A1231" s="63"/>
      <c r="B1231" s="106" t="s">
        <v>1825</v>
      </c>
      <c r="C1231" s="31" t="s">
        <v>130</v>
      </c>
      <c r="D1231" s="31" t="s">
        <v>27</v>
      </c>
      <c r="E1231" s="36">
        <v>45214</v>
      </c>
      <c r="F1231" s="31" t="s">
        <v>28</v>
      </c>
      <c r="G1231" s="36">
        <v>45238</v>
      </c>
      <c r="H1231" s="36">
        <v>45238</v>
      </c>
      <c r="I1231" s="31" t="s">
        <v>29</v>
      </c>
      <c r="J1231" s="31" t="s">
        <v>119</v>
      </c>
      <c r="K1231" s="37">
        <f t="shared" si="97"/>
        <v>9000</v>
      </c>
      <c r="L1231" s="107">
        <v>9000</v>
      </c>
      <c r="M1231" s="38"/>
      <c r="N1231" s="135" t="s">
        <v>1825</v>
      </c>
      <c r="O1231" s="39"/>
      <c r="P1231" s="40"/>
      <c r="Q1231" s="31"/>
      <c r="R1231" s="31" t="s">
        <v>136</v>
      </c>
      <c r="S1231" s="41">
        <v>44957</v>
      </c>
      <c r="T1231" s="39"/>
    </row>
    <row r="1232" spans="1:20" ht="98.25" customHeight="1" x14ac:dyDescent="0.2">
      <c r="A1232" s="63"/>
      <c r="B1232" s="106" t="s">
        <v>1826</v>
      </c>
      <c r="C1232" s="31" t="s">
        <v>130</v>
      </c>
      <c r="D1232" s="31" t="s">
        <v>27</v>
      </c>
      <c r="E1232" s="36">
        <v>45022</v>
      </c>
      <c r="F1232" s="31" t="s">
        <v>28</v>
      </c>
      <c r="G1232" s="36">
        <v>45062</v>
      </c>
      <c r="H1232" s="36">
        <v>45062</v>
      </c>
      <c r="I1232" s="31" t="s">
        <v>29</v>
      </c>
      <c r="J1232" s="31" t="s">
        <v>119</v>
      </c>
      <c r="K1232" s="37">
        <f t="shared" si="97"/>
        <v>9000</v>
      </c>
      <c r="L1232" s="107">
        <v>9000</v>
      </c>
      <c r="M1232" s="38"/>
      <c r="N1232" s="135" t="s">
        <v>1826</v>
      </c>
      <c r="O1232" s="39"/>
      <c r="P1232" s="40"/>
      <c r="Q1232" s="31"/>
      <c r="R1232" s="31" t="s">
        <v>136</v>
      </c>
      <c r="S1232" s="41">
        <v>44957</v>
      </c>
      <c r="T1232" s="39"/>
    </row>
    <row r="1233" spans="1:20" ht="15.75" customHeight="1" x14ac:dyDescent="0.2">
      <c r="A1233" s="63"/>
      <c r="B1233" s="106" t="s">
        <v>1827</v>
      </c>
      <c r="C1233" s="31" t="s">
        <v>130</v>
      </c>
      <c r="D1233" s="31" t="s">
        <v>27</v>
      </c>
      <c r="E1233" s="36">
        <v>44993</v>
      </c>
      <c r="F1233" s="31" t="s">
        <v>28</v>
      </c>
      <c r="G1233" s="36">
        <v>45022</v>
      </c>
      <c r="H1233" s="36">
        <v>45022</v>
      </c>
      <c r="I1233" s="31" t="s">
        <v>29</v>
      </c>
      <c r="J1233" s="31" t="s">
        <v>119</v>
      </c>
      <c r="K1233" s="37">
        <f t="shared" si="97"/>
        <v>11250</v>
      </c>
      <c r="L1233" s="107">
        <v>11250</v>
      </c>
      <c r="M1233" s="38"/>
      <c r="N1233" s="135" t="s">
        <v>1827</v>
      </c>
      <c r="O1233" s="39"/>
      <c r="P1233" s="40"/>
      <c r="Q1233" s="31"/>
      <c r="R1233" s="31" t="s">
        <v>136</v>
      </c>
      <c r="S1233" s="41">
        <v>44957</v>
      </c>
      <c r="T1233" s="39"/>
    </row>
    <row r="1234" spans="1:20" ht="89.25" customHeight="1" x14ac:dyDescent="0.2">
      <c r="A1234" s="63"/>
      <c r="B1234" s="106" t="s">
        <v>1828</v>
      </c>
      <c r="C1234" s="31" t="s">
        <v>130</v>
      </c>
      <c r="D1234" s="31" t="s">
        <v>27</v>
      </c>
      <c r="E1234" s="36">
        <v>45022</v>
      </c>
      <c r="F1234" s="31" t="s">
        <v>28</v>
      </c>
      <c r="G1234" s="36">
        <v>45062</v>
      </c>
      <c r="H1234" s="36">
        <v>45062</v>
      </c>
      <c r="I1234" s="31" t="s">
        <v>29</v>
      </c>
      <c r="J1234" s="31" t="s">
        <v>119</v>
      </c>
      <c r="K1234" s="37">
        <f t="shared" si="97"/>
        <v>9000</v>
      </c>
      <c r="L1234" s="107">
        <v>9000</v>
      </c>
      <c r="M1234" s="38"/>
      <c r="N1234" s="135" t="s">
        <v>1828</v>
      </c>
      <c r="O1234" s="39"/>
      <c r="P1234" s="40"/>
      <c r="Q1234" s="31"/>
      <c r="R1234" s="31" t="s">
        <v>136</v>
      </c>
      <c r="S1234" s="41">
        <v>44957</v>
      </c>
      <c r="T1234" s="39"/>
    </row>
    <row r="1235" spans="1:20" ht="15.75" customHeight="1" x14ac:dyDescent="0.2">
      <c r="A1235" s="63"/>
      <c r="B1235" s="106" t="s">
        <v>1829</v>
      </c>
      <c r="C1235" s="31" t="s">
        <v>130</v>
      </c>
      <c r="D1235" s="31" t="s">
        <v>1576</v>
      </c>
      <c r="E1235" s="36">
        <v>44993</v>
      </c>
      <c r="F1235" s="36">
        <v>44993</v>
      </c>
      <c r="G1235" s="36">
        <v>45022</v>
      </c>
      <c r="H1235" s="36">
        <v>45022</v>
      </c>
      <c r="I1235" s="31" t="s">
        <v>29</v>
      </c>
      <c r="J1235" s="31" t="s">
        <v>119</v>
      </c>
      <c r="K1235" s="37">
        <f t="shared" si="97"/>
        <v>92750</v>
      </c>
      <c r="L1235" s="107">
        <v>92750</v>
      </c>
      <c r="M1235" s="38"/>
      <c r="N1235" s="135" t="str">
        <f>B1235</f>
        <v xml:space="preserve">Meals and snacks to be used during the Rice Crop Manager Research and Development Training on June 1-2, 2023 at Angeles City </v>
      </c>
      <c r="O1235" s="39"/>
      <c r="P1235" s="40"/>
      <c r="Q1235" s="31"/>
      <c r="R1235" s="31"/>
      <c r="S1235" s="41"/>
      <c r="T1235" s="39"/>
    </row>
    <row r="1236" spans="1:20" ht="15.75" customHeight="1" x14ac:dyDescent="0.2">
      <c r="A1236" s="63"/>
      <c r="B1236" s="106" t="s">
        <v>1830</v>
      </c>
      <c r="C1236" s="31" t="s">
        <v>130</v>
      </c>
      <c r="D1236" s="31" t="s">
        <v>1576</v>
      </c>
      <c r="E1236" s="36">
        <v>44966</v>
      </c>
      <c r="F1236" s="36">
        <v>44966</v>
      </c>
      <c r="G1236" s="36">
        <v>44993</v>
      </c>
      <c r="H1236" s="36">
        <v>44993</v>
      </c>
      <c r="I1236" s="31" t="s">
        <v>29</v>
      </c>
      <c r="J1236" s="31" t="s">
        <v>119</v>
      </c>
      <c r="K1236" s="37">
        <f t="shared" si="97"/>
        <v>52800</v>
      </c>
      <c r="L1236" s="107">
        <v>52800</v>
      </c>
      <c r="M1236" s="38"/>
      <c r="N1236" s="135" t="s">
        <v>1830</v>
      </c>
      <c r="O1236" s="39"/>
      <c r="P1236" s="40"/>
      <c r="Q1236" s="31"/>
      <c r="R1236" s="31"/>
      <c r="S1236" s="41"/>
      <c r="T1236" s="39"/>
    </row>
    <row r="1237" spans="1:20" ht="15.75" customHeight="1" x14ac:dyDescent="0.2">
      <c r="A1237" s="63"/>
      <c r="B1237" s="106" t="s">
        <v>1831</v>
      </c>
      <c r="C1237" s="31" t="s">
        <v>130</v>
      </c>
      <c r="D1237" s="31" t="s">
        <v>27</v>
      </c>
      <c r="E1237" s="36">
        <v>44966</v>
      </c>
      <c r="F1237" s="31" t="s">
        <v>28</v>
      </c>
      <c r="G1237" s="36">
        <v>44993</v>
      </c>
      <c r="H1237" s="36">
        <v>44993</v>
      </c>
      <c r="I1237" s="31" t="s">
        <v>29</v>
      </c>
      <c r="J1237" s="31" t="s">
        <v>119</v>
      </c>
      <c r="K1237" s="37">
        <f t="shared" si="97"/>
        <v>9000</v>
      </c>
      <c r="L1237" s="107">
        <v>9000</v>
      </c>
      <c r="M1237" s="38"/>
      <c r="N1237" s="135" t="s">
        <v>1831</v>
      </c>
      <c r="O1237" s="39"/>
      <c r="P1237" s="40"/>
      <c r="Q1237" s="31"/>
      <c r="R1237" s="31"/>
      <c r="S1237" s="41"/>
      <c r="T1237" s="39"/>
    </row>
    <row r="1238" spans="1:20" ht="15.75" customHeight="1" x14ac:dyDescent="0.2">
      <c r="A1238" s="63"/>
      <c r="B1238" s="106" t="s">
        <v>1832</v>
      </c>
      <c r="C1238" s="31" t="s">
        <v>130</v>
      </c>
      <c r="D1238" s="31" t="s">
        <v>27</v>
      </c>
      <c r="E1238" s="36">
        <v>45022</v>
      </c>
      <c r="F1238" s="31" t="s">
        <v>28</v>
      </c>
      <c r="G1238" s="36">
        <v>45062</v>
      </c>
      <c r="H1238" s="36">
        <v>45062</v>
      </c>
      <c r="I1238" s="31" t="s">
        <v>29</v>
      </c>
      <c r="J1238" s="31" t="s">
        <v>119</v>
      </c>
      <c r="K1238" s="37">
        <f t="shared" si="97"/>
        <v>9000</v>
      </c>
      <c r="L1238" s="107">
        <v>9000</v>
      </c>
      <c r="M1238" s="38"/>
      <c r="N1238" s="135" t="s">
        <v>1832</v>
      </c>
      <c r="O1238" s="39"/>
      <c r="P1238" s="40"/>
      <c r="Q1238" s="31"/>
      <c r="R1238" s="31"/>
      <c r="S1238" s="41"/>
      <c r="T1238" s="39"/>
    </row>
    <row r="1239" spans="1:20" ht="15.75" customHeight="1" x14ac:dyDescent="0.2">
      <c r="A1239" s="63"/>
      <c r="B1239" s="106" t="s">
        <v>1833</v>
      </c>
      <c r="C1239" s="31" t="s">
        <v>130</v>
      </c>
      <c r="D1239" s="31" t="s">
        <v>27</v>
      </c>
      <c r="E1239" s="36">
        <v>45022</v>
      </c>
      <c r="F1239" s="31" t="s">
        <v>28</v>
      </c>
      <c r="G1239" s="36">
        <v>45062</v>
      </c>
      <c r="H1239" s="36">
        <v>45062</v>
      </c>
      <c r="I1239" s="31" t="s">
        <v>29</v>
      </c>
      <c r="J1239" s="31" t="s">
        <v>119</v>
      </c>
      <c r="K1239" s="37">
        <f t="shared" si="97"/>
        <v>9000</v>
      </c>
      <c r="L1239" s="107">
        <v>9000</v>
      </c>
      <c r="M1239" s="38"/>
      <c r="N1239" s="135" t="s">
        <v>1833</v>
      </c>
      <c r="O1239" s="39"/>
      <c r="P1239" s="40"/>
      <c r="Q1239" s="31"/>
      <c r="R1239" s="31"/>
      <c r="S1239" s="41"/>
      <c r="T1239" s="39"/>
    </row>
    <row r="1240" spans="1:20" ht="15.75" customHeight="1" x14ac:dyDescent="0.2">
      <c r="A1240" s="63"/>
      <c r="B1240" s="106" t="s">
        <v>1834</v>
      </c>
      <c r="C1240" s="31" t="s">
        <v>130</v>
      </c>
      <c r="D1240" s="31" t="s">
        <v>27</v>
      </c>
      <c r="E1240" s="36">
        <v>45062</v>
      </c>
      <c r="F1240" s="31" t="s">
        <v>28</v>
      </c>
      <c r="G1240" s="36">
        <v>45091</v>
      </c>
      <c r="H1240" s="36">
        <v>45091</v>
      </c>
      <c r="I1240" s="31" t="s">
        <v>29</v>
      </c>
      <c r="J1240" s="31" t="s">
        <v>119</v>
      </c>
      <c r="K1240" s="37">
        <f t="shared" si="97"/>
        <v>9000</v>
      </c>
      <c r="L1240" s="107">
        <v>9000</v>
      </c>
      <c r="M1240" s="38"/>
      <c r="N1240" s="135" t="s">
        <v>1834</v>
      </c>
      <c r="O1240" s="39"/>
      <c r="P1240" s="40"/>
      <c r="Q1240" s="31"/>
      <c r="R1240" s="31"/>
      <c r="S1240" s="41"/>
      <c r="T1240" s="39"/>
    </row>
    <row r="1241" spans="1:20" ht="15.75" customHeight="1" x14ac:dyDescent="0.2">
      <c r="A1241" s="63"/>
      <c r="B1241" s="106" t="s">
        <v>1835</v>
      </c>
      <c r="C1241" s="31" t="s">
        <v>130</v>
      </c>
      <c r="D1241" s="31" t="s">
        <v>27</v>
      </c>
      <c r="E1241" s="36">
        <v>45160</v>
      </c>
      <c r="F1241" s="31" t="s">
        <v>28</v>
      </c>
      <c r="G1241" s="36">
        <v>45181</v>
      </c>
      <c r="H1241" s="36">
        <v>45181</v>
      </c>
      <c r="I1241" s="31" t="s">
        <v>29</v>
      </c>
      <c r="J1241" s="31" t="s">
        <v>119</v>
      </c>
      <c r="K1241" s="37">
        <f t="shared" si="97"/>
        <v>22500</v>
      </c>
      <c r="L1241" s="107">
        <v>22500</v>
      </c>
      <c r="M1241" s="38"/>
      <c r="N1241" s="135" t="s">
        <v>1835</v>
      </c>
      <c r="O1241" s="39"/>
      <c r="P1241" s="40"/>
      <c r="Q1241" s="31"/>
      <c r="R1241" s="31"/>
      <c r="S1241" s="41"/>
      <c r="T1241" s="39"/>
    </row>
    <row r="1242" spans="1:20" ht="15.75" customHeight="1" x14ac:dyDescent="0.2">
      <c r="A1242" s="63"/>
      <c r="B1242" s="106" t="s">
        <v>1836</v>
      </c>
      <c r="C1242" s="31" t="s">
        <v>130</v>
      </c>
      <c r="D1242" s="31" t="s">
        <v>27</v>
      </c>
      <c r="E1242" s="36">
        <v>44972</v>
      </c>
      <c r="F1242" s="31" t="s">
        <v>28</v>
      </c>
      <c r="G1242" s="36">
        <v>44998</v>
      </c>
      <c r="H1242" s="36">
        <v>44998</v>
      </c>
      <c r="I1242" s="31" t="s">
        <v>29</v>
      </c>
      <c r="J1242" s="31" t="s">
        <v>119</v>
      </c>
      <c r="K1242" s="37">
        <f t="shared" si="97"/>
        <v>12000</v>
      </c>
      <c r="L1242" s="107">
        <v>12000</v>
      </c>
      <c r="M1242" s="38"/>
      <c r="N1242" s="135" t="s">
        <v>1836</v>
      </c>
      <c r="O1242" s="39"/>
      <c r="P1242" s="40"/>
      <c r="Q1242" s="31"/>
      <c r="R1242" s="31"/>
      <c r="S1242" s="41"/>
      <c r="T1242" s="39"/>
    </row>
    <row r="1243" spans="1:20" ht="15.75" customHeight="1" x14ac:dyDescent="0.2">
      <c r="A1243" s="63"/>
      <c r="B1243" s="106" t="s">
        <v>1837</v>
      </c>
      <c r="C1243" s="31" t="s">
        <v>130</v>
      </c>
      <c r="D1243" s="31" t="s">
        <v>27</v>
      </c>
      <c r="E1243" s="36">
        <v>44972</v>
      </c>
      <c r="F1243" s="31" t="s">
        <v>28</v>
      </c>
      <c r="G1243" s="36">
        <v>44998</v>
      </c>
      <c r="H1243" s="36">
        <v>44998</v>
      </c>
      <c r="I1243" s="31" t="s">
        <v>29</v>
      </c>
      <c r="J1243" s="31" t="s">
        <v>119</v>
      </c>
      <c r="K1243" s="37">
        <f t="shared" si="97"/>
        <v>12000</v>
      </c>
      <c r="L1243" s="107">
        <v>12000</v>
      </c>
      <c r="M1243" s="38"/>
      <c r="N1243" s="135" t="s">
        <v>1837</v>
      </c>
      <c r="O1243" s="39"/>
      <c r="P1243" s="40"/>
      <c r="Q1243" s="31"/>
      <c r="R1243" s="31"/>
      <c r="S1243" s="41"/>
      <c r="T1243" s="39"/>
    </row>
    <row r="1244" spans="1:20" ht="15.75" customHeight="1" x14ac:dyDescent="0.2">
      <c r="A1244" s="63"/>
      <c r="B1244" s="106" t="s">
        <v>1838</v>
      </c>
      <c r="C1244" s="31" t="s">
        <v>130</v>
      </c>
      <c r="D1244" s="31" t="s">
        <v>27</v>
      </c>
      <c r="E1244" s="36">
        <v>44972</v>
      </c>
      <c r="F1244" s="31" t="s">
        <v>28</v>
      </c>
      <c r="G1244" s="36">
        <v>44998</v>
      </c>
      <c r="H1244" s="36">
        <v>44998</v>
      </c>
      <c r="I1244" s="31" t="s">
        <v>29</v>
      </c>
      <c r="J1244" s="31" t="s">
        <v>119</v>
      </c>
      <c r="K1244" s="37">
        <f t="shared" si="97"/>
        <v>6750</v>
      </c>
      <c r="L1244" s="107">
        <v>6750</v>
      </c>
      <c r="M1244" s="38"/>
      <c r="N1244" s="135" t="s">
        <v>1838</v>
      </c>
      <c r="O1244" s="39"/>
      <c r="P1244" s="40"/>
      <c r="Q1244" s="31"/>
      <c r="R1244" s="31"/>
      <c r="S1244" s="41"/>
      <c r="T1244" s="39"/>
    </row>
    <row r="1245" spans="1:20" ht="15.75" customHeight="1" x14ac:dyDescent="0.2">
      <c r="A1245" s="63"/>
      <c r="B1245" s="106" t="s">
        <v>1839</v>
      </c>
      <c r="C1245" s="31" t="s">
        <v>130</v>
      </c>
      <c r="D1245" s="31" t="s">
        <v>27</v>
      </c>
      <c r="E1245" s="36">
        <v>44998</v>
      </c>
      <c r="F1245" s="31" t="s">
        <v>28</v>
      </c>
      <c r="G1245" s="36">
        <v>45028</v>
      </c>
      <c r="H1245" s="36">
        <v>45028</v>
      </c>
      <c r="I1245" s="31" t="s">
        <v>29</v>
      </c>
      <c r="J1245" s="31" t="s">
        <v>119</v>
      </c>
      <c r="K1245" s="37">
        <f t="shared" si="97"/>
        <v>15000</v>
      </c>
      <c r="L1245" s="107">
        <v>15000</v>
      </c>
      <c r="M1245" s="38"/>
      <c r="N1245" s="135" t="s">
        <v>1839</v>
      </c>
      <c r="O1245" s="39"/>
      <c r="P1245" s="40"/>
      <c r="Q1245" s="31"/>
      <c r="R1245" s="31"/>
      <c r="S1245" s="41"/>
      <c r="T1245" s="39"/>
    </row>
    <row r="1246" spans="1:20" ht="15.75" customHeight="1" x14ac:dyDescent="0.2">
      <c r="A1246" s="63"/>
      <c r="B1246" s="106" t="s">
        <v>1840</v>
      </c>
      <c r="C1246" s="31" t="s">
        <v>130</v>
      </c>
      <c r="D1246" s="31" t="s">
        <v>27</v>
      </c>
      <c r="E1246" s="36">
        <v>44998</v>
      </c>
      <c r="F1246" s="31" t="s">
        <v>28</v>
      </c>
      <c r="G1246" s="36">
        <v>45028</v>
      </c>
      <c r="H1246" s="36">
        <v>45028</v>
      </c>
      <c r="I1246" s="31" t="s">
        <v>29</v>
      </c>
      <c r="J1246" s="31" t="s">
        <v>119</v>
      </c>
      <c r="K1246" s="37">
        <f t="shared" si="97"/>
        <v>15000</v>
      </c>
      <c r="L1246" s="107">
        <v>15000</v>
      </c>
      <c r="M1246" s="38"/>
      <c r="N1246" s="135" t="s">
        <v>1840</v>
      </c>
      <c r="O1246" s="39"/>
      <c r="P1246" s="40"/>
      <c r="Q1246" s="31"/>
      <c r="R1246" s="31"/>
      <c r="S1246" s="41"/>
      <c r="T1246" s="39"/>
    </row>
    <row r="1247" spans="1:20" ht="15.75" customHeight="1" x14ac:dyDescent="0.2">
      <c r="A1247" s="63"/>
      <c r="B1247" s="106" t="s">
        <v>1841</v>
      </c>
      <c r="C1247" s="31" t="s">
        <v>130</v>
      </c>
      <c r="D1247" s="31" t="s">
        <v>27</v>
      </c>
      <c r="E1247" s="36">
        <v>44998</v>
      </c>
      <c r="F1247" s="31" t="s">
        <v>28</v>
      </c>
      <c r="G1247" s="36">
        <v>45028</v>
      </c>
      <c r="H1247" s="36">
        <v>45028</v>
      </c>
      <c r="I1247" s="31" t="s">
        <v>29</v>
      </c>
      <c r="J1247" s="31" t="s">
        <v>119</v>
      </c>
      <c r="K1247" s="37">
        <f t="shared" si="97"/>
        <v>15000</v>
      </c>
      <c r="L1247" s="107">
        <v>15000</v>
      </c>
      <c r="M1247" s="38"/>
      <c r="N1247" s="135" t="s">
        <v>1841</v>
      </c>
      <c r="O1247" s="39"/>
      <c r="P1247" s="40"/>
      <c r="Q1247" s="31"/>
      <c r="R1247" s="31"/>
      <c r="S1247" s="41"/>
      <c r="T1247" s="39"/>
    </row>
    <row r="1248" spans="1:20" ht="15.75" customHeight="1" x14ac:dyDescent="0.2">
      <c r="A1248" s="63"/>
      <c r="B1248" s="106" t="s">
        <v>1842</v>
      </c>
      <c r="C1248" s="31" t="s">
        <v>130</v>
      </c>
      <c r="D1248" s="31" t="s">
        <v>27</v>
      </c>
      <c r="E1248" s="36">
        <v>44998</v>
      </c>
      <c r="F1248" s="31" t="s">
        <v>28</v>
      </c>
      <c r="G1248" s="36">
        <v>45028</v>
      </c>
      <c r="H1248" s="36">
        <v>45028</v>
      </c>
      <c r="I1248" s="31" t="s">
        <v>29</v>
      </c>
      <c r="J1248" s="31" t="s">
        <v>119</v>
      </c>
      <c r="K1248" s="37">
        <f t="shared" si="97"/>
        <v>15000</v>
      </c>
      <c r="L1248" s="107">
        <v>15000</v>
      </c>
      <c r="M1248" s="38"/>
      <c r="N1248" s="135" t="s">
        <v>1842</v>
      </c>
      <c r="O1248" s="39"/>
      <c r="P1248" s="40"/>
      <c r="Q1248" s="31"/>
      <c r="R1248" s="31"/>
      <c r="S1248" s="41"/>
      <c r="T1248" s="39"/>
    </row>
    <row r="1249" spans="1:20" ht="15.75" customHeight="1" x14ac:dyDescent="0.2">
      <c r="A1249" s="63"/>
      <c r="B1249" s="106" t="s">
        <v>1843</v>
      </c>
      <c r="C1249" s="31" t="s">
        <v>130</v>
      </c>
      <c r="D1249" s="31" t="s">
        <v>27</v>
      </c>
      <c r="E1249" s="36">
        <v>45083</v>
      </c>
      <c r="F1249" s="31" t="s">
        <v>28</v>
      </c>
      <c r="G1249" s="36">
        <v>45121</v>
      </c>
      <c r="H1249" s="36">
        <v>45121</v>
      </c>
      <c r="I1249" s="31" t="s">
        <v>29</v>
      </c>
      <c r="J1249" s="31" t="s">
        <v>119</v>
      </c>
      <c r="K1249" s="37">
        <f t="shared" si="97"/>
        <v>15000</v>
      </c>
      <c r="L1249" s="107">
        <v>15000</v>
      </c>
      <c r="M1249" s="38"/>
      <c r="N1249" s="135" t="s">
        <v>1843</v>
      </c>
      <c r="O1249" s="39"/>
      <c r="P1249" s="40"/>
      <c r="Q1249" s="31"/>
      <c r="R1249" s="31"/>
      <c r="S1249" s="41"/>
      <c r="T1249" s="39"/>
    </row>
    <row r="1250" spans="1:20" ht="80.25" customHeight="1" x14ac:dyDescent="0.2">
      <c r="A1250" s="63"/>
      <c r="B1250" s="106" t="s">
        <v>1844</v>
      </c>
      <c r="C1250" s="31" t="s">
        <v>130</v>
      </c>
      <c r="D1250" s="31" t="s">
        <v>27</v>
      </c>
      <c r="E1250" s="36">
        <v>45083</v>
      </c>
      <c r="F1250" s="31" t="s">
        <v>28</v>
      </c>
      <c r="G1250" s="36">
        <v>45121</v>
      </c>
      <c r="H1250" s="36">
        <v>45121</v>
      </c>
      <c r="I1250" s="31" t="s">
        <v>29</v>
      </c>
      <c r="J1250" s="31" t="s">
        <v>119</v>
      </c>
      <c r="K1250" s="37">
        <f t="shared" si="97"/>
        <v>15000</v>
      </c>
      <c r="L1250" s="107">
        <v>15000</v>
      </c>
      <c r="M1250" s="38"/>
      <c r="N1250" s="135" t="s">
        <v>1844</v>
      </c>
      <c r="O1250" s="39"/>
      <c r="P1250" s="40"/>
      <c r="Q1250" s="31"/>
      <c r="R1250" s="31"/>
      <c r="S1250" s="41"/>
      <c r="T1250" s="39"/>
    </row>
    <row r="1251" spans="1:20" ht="73.5" customHeight="1" x14ac:dyDescent="0.2">
      <c r="A1251" s="63"/>
      <c r="B1251" s="106" t="s">
        <v>1845</v>
      </c>
      <c r="C1251" s="31" t="s">
        <v>130</v>
      </c>
      <c r="D1251" s="31" t="s">
        <v>27</v>
      </c>
      <c r="E1251" s="36">
        <v>45083</v>
      </c>
      <c r="F1251" s="31" t="s">
        <v>28</v>
      </c>
      <c r="G1251" s="36">
        <v>45121</v>
      </c>
      <c r="H1251" s="36">
        <v>45121</v>
      </c>
      <c r="I1251" s="31" t="s">
        <v>29</v>
      </c>
      <c r="J1251" s="31" t="s">
        <v>119</v>
      </c>
      <c r="K1251" s="37">
        <f t="shared" si="97"/>
        <v>15000</v>
      </c>
      <c r="L1251" s="107">
        <v>15000</v>
      </c>
      <c r="M1251" s="38"/>
      <c r="N1251" s="135" t="s">
        <v>1845</v>
      </c>
      <c r="O1251" s="39"/>
      <c r="P1251" s="40"/>
      <c r="Q1251" s="31"/>
      <c r="R1251" s="31"/>
      <c r="S1251" s="41"/>
      <c r="T1251" s="39"/>
    </row>
    <row r="1252" spans="1:20" ht="66" customHeight="1" x14ac:dyDescent="0.2">
      <c r="A1252" s="63"/>
      <c r="B1252" s="106" t="s">
        <v>1846</v>
      </c>
      <c r="C1252" s="31" t="s">
        <v>130</v>
      </c>
      <c r="D1252" s="31" t="s">
        <v>27</v>
      </c>
      <c r="E1252" s="36">
        <v>45083</v>
      </c>
      <c r="F1252" s="31" t="s">
        <v>28</v>
      </c>
      <c r="G1252" s="36">
        <v>45121</v>
      </c>
      <c r="H1252" s="36">
        <v>45121</v>
      </c>
      <c r="I1252" s="31" t="s">
        <v>29</v>
      </c>
      <c r="J1252" s="31" t="s">
        <v>119</v>
      </c>
      <c r="K1252" s="37">
        <f t="shared" si="97"/>
        <v>15000</v>
      </c>
      <c r="L1252" s="107">
        <v>15000</v>
      </c>
      <c r="M1252" s="38"/>
      <c r="N1252" s="135" t="s">
        <v>1846</v>
      </c>
      <c r="O1252" s="39"/>
      <c r="P1252" s="40"/>
      <c r="Q1252" s="31"/>
      <c r="R1252" s="31"/>
      <c r="S1252" s="41"/>
      <c r="T1252" s="39"/>
    </row>
    <row r="1253" spans="1:20" ht="68.25" customHeight="1" x14ac:dyDescent="0.2">
      <c r="A1253" s="63"/>
      <c r="B1253" s="106" t="s">
        <v>1847</v>
      </c>
      <c r="C1253" s="31" t="s">
        <v>130</v>
      </c>
      <c r="D1253" s="31" t="s">
        <v>27</v>
      </c>
      <c r="E1253" s="36">
        <v>45083</v>
      </c>
      <c r="F1253" s="31" t="s">
        <v>28</v>
      </c>
      <c r="G1253" s="36">
        <v>45121</v>
      </c>
      <c r="H1253" s="36">
        <v>45121</v>
      </c>
      <c r="I1253" s="31" t="s">
        <v>29</v>
      </c>
      <c r="J1253" s="31" t="s">
        <v>119</v>
      </c>
      <c r="K1253" s="37">
        <f t="shared" si="97"/>
        <v>15000</v>
      </c>
      <c r="L1253" s="107">
        <v>15000</v>
      </c>
      <c r="M1253" s="38"/>
      <c r="N1253" s="135" t="s">
        <v>1847</v>
      </c>
      <c r="O1253" s="39"/>
      <c r="P1253" s="40"/>
      <c r="Q1253" s="31"/>
      <c r="R1253" s="31"/>
      <c r="S1253" s="41"/>
      <c r="T1253" s="39"/>
    </row>
    <row r="1254" spans="1:20" ht="15.75" customHeight="1" x14ac:dyDescent="0.2">
      <c r="A1254" s="63"/>
      <c r="B1254" s="106" t="s">
        <v>1848</v>
      </c>
      <c r="C1254" s="31" t="s">
        <v>130</v>
      </c>
      <c r="D1254" s="31" t="s">
        <v>27</v>
      </c>
      <c r="E1254" s="36">
        <v>45160</v>
      </c>
      <c r="F1254" s="31" t="s">
        <v>28</v>
      </c>
      <c r="G1254" s="36">
        <v>45181</v>
      </c>
      <c r="H1254" s="36">
        <v>45181</v>
      </c>
      <c r="I1254" s="31" t="s">
        <v>29</v>
      </c>
      <c r="J1254" s="31" t="s">
        <v>119</v>
      </c>
      <c r="K1254" s="37">
        <f t="shared" si="97"/>
        <v>15000</v>
      </c>
      <c r="L1254" s="107">
        <v>15000</v>
      </c>
      <c r="M1254" s="38"/>
      <c r="N1254" s="135" t="s">
        <v>1848</v>
      </c>
      <c r="O1254" s="39"/>
      <c r="P1254" s="40"/>
      <c r="Q1254" s="31"/>
      <c r="R1254" s="31"/>
      <c r="S1254" s="41"/>
      <c r="T1254" s="39"/>
    </row>
    <row r="1255" spans="1:20" ht="15.75" customHeight="1" x14ac:dyDescent="0.2">
      <c r="A1255" s="63"/>
      <c r="B1255" s="106" t="s">
        <v>1849</v>
      </c>
      <c r="C1255" s="31" t="s">
        <v>130</v>
      </c>
      <c r="D1255" s="31" t="s">
        <v>27</v>
      </c>
      <c r="E1255" s="36">
        <v>45160</v>
      </c>
      <c r="F1255" s="31" t="s">
        <v>28</v>
      </c>
      <c r="G1255" s="36">
        <v>45181</v>
      </c>
      <c r="H1255" s="36">
        <v>45181</v>
      </c>
      <c r="I1255" s="31" t="s">
        <v>29</v>
      </c>
      <c r="J1255" s="31" t="s">
        <v>119</v>
      </c>
      <c r="K1255" s="37">
        <f t="shared" si="97"/>
        <v>15000</v>
      </c>
      <c r="L1255" s="107">
        <v>15000</v>
      </c>
      <c r="M1255" s="38"/>
      <c r="N1255" s="135" t="s">
        <v>1849</v>
      </c>
      <c r="O1255" s="39"/>
      <c r="P1255" s="40"/>
      <c r="Q1255" s="31"/>
      <c r="R1255" s="31"/>
      <c r="S1255" s="41"/>
      <c r="T1255" s="39"/>
    </row>
    <row r="1256" spans="1:20" ht="15.75" customHeight="1" x14ac:dyDescent="0.2">
      <c r="A1256" s="63"/>
      <c r="B1256" s="106" t="s">
        <v>1850</v>
      </c>
      <c r="C1256" s="31" t="s">
        <v>130</v>
      </c>
      <c r="D1256" s="31" t="s">
        <v>27</v>
      </c>
      <c r="E1256" s="36">
        <v>45160</v>
      </c>
      <c r="F1256" s="31" t="s">
        <v>28</v>
      </c>
      <c r="G1256" s="36">
        <v>45181</v>
      </c>
      <c r="H1256" s="36">
        <v>45181</v>
      </c>
      <c r="I1256" s="31" t="s">
        <v>29</v>
      </c>
      <c r="J1256" s="31" t="s">
        <v>119</v>
      </c>
      <c r="K1256" s="37">
        <f t="shared" si="97"/>
        <v>15000</v>
      </c>
      <c r="L1256" s="107">
        <v>15000</v>
      </c>
      <c r="M1256" s="38"/>
      <c r="N1256" s="135" t="s">
        <v>1850</v>
      </c>
      <c r="O1256" s="39"/>
      <c r="P1256" s="40"/>
      <c r="Q1256" s="31"/>
      <c r="R1256" s="31"/>
      <c r="S1256" s="41"/>
      <c r="T1256" s="39"/>
    </row>
    <row r="1257" spans="1:20" ht="15.75" customHeight="1" x14ac:dyDescent="0.2">
      <c r="A1257" s="63"/>
      <c r="B1257" s="106" t="s">
        <v>1851</v>
      </c>
      <c r="C1257" s="31" t="s">
        <v>130</v>
      </c>
      <c r="D1257" s="31" t="s">
        <v>27</v>
      </c>
      <c r="E1257" s="36">
        <v>45160</v>
      </c>
      <c r="F1257" s="31" t="s">
        <v>28</v>
      </c>
      <c r="G1257" s="36">
        <v>45181</v>
      </c>
      <c r="H1257" s="36">
        <v>45181</v>
      </c>
      <c r="I1257" s="31" t="s">
        <v>29</v>
      </c>
      <c r="J1257" s="31" t="s">
        <v>119</v>
      </c>
      <c r="K1257" s="37">
        <f t="shared" si="97"/>
        <v>15000</v>
      </c>
      <c r="L1257" s="107">
        <v>15000</v>
      </c>
      <c r="M1257" s="38"/>
      <c r="N1257" s="135" t="s">
        <v>1851</v>
      </c>
      <c r="O1257" s="39"/>
      <c r="P1257" s="40"/>
      <c r="Q1257" s="31"/>
      <c r="R1257" s="31"/>
      <c r="S1257" s="41"/>
      <c r="T1257" s="39"/>
    </row>
    <row r="1258" spans="1:20" ht="15.75" customHeight="1" x14ac:dyDescent="0.2">
      <c r="A1258" s="63"/>
      <c r="B1258" s="106" t="s">
        <v>1852</v>
      </c>
      <c r="C1258" s="31" t="s">
        <v>130</v>
      </c>
      <c r="D1258" s="31" t="s">
        <v>27</v>
      </c>
      <c r="E1258" s="36">
        <v>45160</v>
      </c>
      <c r="F1258" s="31" t="s">
        <v>28</v>
      </c>
      <c r="G1258" s="36">
        <v>45181</v>
      </c>
      <c r="H1258" s="36">
        <v>45181</v>
      </c>
      <c r="I1258" s="31" t="s">
        <v>29</v>
      </c>
      <c r="J1258" s="31" t="s">
        <v>119</v>
      </c>
      <c r="K1258" s="37">
        <f t="shared" si="97"/>
        <v>15000</v>
      </c>
      <c r="L1258" s="107">
        <v>15000</v>
      </c>
      <c r="M1258" s="38"/>
      <c r="N1258" s="135" t="s">
        <v>1852</v>
      </c>
      <c r="O1258" s="39"/>
      <c r="P1258" s="40"/>
      <c r="Q1258" s="31"/>
      <c r="R1258" s="31"/>
      <c r="S1258" s="41"/>
      <c r="T1258" s="39"/>
    </row>
    <row r="1259" spans="1:20" ht="15.75" customHeight="1" x14ac:dyDescent="0.2">
      <c r="A1259" s="63"/>
      <c r="B1259" s="106" t="s">
        <v>1853</v>
      </c>
      <c r="C1259" s="31" t="s">
        <v>130</v>
      </c>
      <c r="D1259" s="31" t="s">
        <v>27</v>
      </c>
      <c r="E1259" s="36">
        <v>45083</v>
      </c>
      <c r="F1259" s="31" t="s">
        <v>28</v>
      </c>
      <c r="G1259" s="36">
        <v>45121</v>
      </c>
      <c r="H1259" s="36">
        <v>45121</v>
      </c>
      <c r="I1259" s="31" t="s">
        <v>29</v>
      </c>
      <c r="J1259" s="31" t="s">
        <v>119</v>
      </c>
      <c r="K1259" s="37">
        <f t="shared" si="97"/>
        <v>18000</v>
      </c>
      <c r="L1259" s="107">
        <v>18000</v>
      </c>
      <c r="M1259" s="38"/>
      <c r="N1259" s="135" t="s">
        <v>1853</v>
      </c>
      <c r="O1259" s="39"/>
      <c r="P1259" s="40"/>
      <c r="Q1259" s="31"/>
      <c r="R1259" s="31"/>
      <c r="S1259" s="41"/>
      <c r="T1259" s="39"/>
    </row>
    <row r="1260" spans="1:20" ht="15.75" customHeight="1" x14ac:dyDescent="0.2">
      <c r="A1260" s="63"/>
      <c r="B1260" s="106" t="s">
        <v>1854</v>
      </c>
      <c r="C1260" s="31" t="s">
        <v>130</v>
      </c>
      <c r="D1260" s="31" t="s">
        <v>27</v>
      </c>
      <c r="E1260" s="36">
        <v>45218</v>
      </c>
      <c r="F1260" s="31" t="s">
        <v>28</v>
      </c>
      <c r="G1260" s="36">
        <v>45246</v>
      </c>
      <c r="H1260" s="36">
        <v>45246</v>
      </c>
      <c r="I1260" s="31" t="s">
        <v>29</v>
      </c>
      <c r="J1260" s="31" t="s">
        <v>119</v>
      </c>
      <c r="K1260" s="37">
        <f t="shared" si="97"/>
        <v>24000</v>
      </c>
      <c r="L1260" s="107">
        <v>24000</v>
      </c>
      <c r="M1260" s="38"/>
      <c r="N1260" s="135" t="s">
        <v>1854</v>
      </c>
      <c r="O1260" s="39"/>
      <c r="P1260" s="40"/>
      <c r="Q1260" s="31"/>
      <c r="R1260" s="31"/>
      <c r="S1260" s="41"/>
      <c r="T1260" s="39"/>
    </row>
    <row r="1261" spans="1:20" ht="15.75" customHeight="1" x14ac:dyDescent="0.2">
      <c r="A1261" s="63"/>
      <c r="B1261" s="106" t="s">
        <v>1855</v>
      </c>
      <c r="C1261" s="31" t="s">
        <v>130</v>
      </c>
      <c r="D1261" s="31" t="s">
        <v>27</v>
      </c>
      <c r="E1261" s="36">
        <v>44998</v>
      </c>
      <c r="F1261" s="31" t="s">
        <v>28</v>
      </c>
      <c r="G1261" s="36">
        <v>45028</v>
      </c>
      <c r="H1261" s="36">
        <v>45028</v>
      </c>
      <c r="I1261" s="31" t="s">
        <v>29</v>
      </c>
      <c r="J1261" s="31" t="s">
        <v>119</v>
      </c>
      <c r="K1261" s="37">
        <f t="shared" si="97"/>
        <v>15000</v>
      </c>
      <c r="L1261" s="107">
        <v>15000</v>
      </c>
      <c r="M1261" s="38"/>
      <c r="N1261" s="135" t="s">
        <v>1855</v>
      </c>
      <c r="O1261" s="39"/>
      <c r="P1261" s="40"/>
      <c r="Q1261" s="31"/>
      <c r="R1261" s="31"/>
      <c r="S1261" s="41"/>
      <c r="T1261" s="39"/>
    </row>
    <row r="1262" spans="1:20" ht="15.75" customHeight="1" x14ac:dyDescent="0.2">
      <c r="A1262" s="63"/>
      <c r="B1262" s="106" t="s">
        <v>1856</v>
      </c>
      <c r="C1262" s="31" t="s">
        <v>130</v>
      </c>
      <c r="D1262" s="31" t="s">
        <v>27</v>
      </c>
      <c r="E1262" s="36">
        <v>44958</v>
      </c>
      <c r="F1262" s="31" t="s">
        <v>28</v>
      </c>
      <c r="G1262" s="36">
        <v>44998</v>
      </c>
      <c r="H1262" s="36">
        <v>44998</v>
      </c>
      <c r="I1262" s="31" t="s">
        <v>29</v>
      </c>
      <c r="J1262" s="31" t="s">
        <v>119</v>
      </c>
      <c r="K1262" s="37">
        <f t="shared" si="97"/>
        <v>102000</v>
      </c>
      <c r="L1262" s="107">
        <v>102000</v>
      </c>
      <c r="M1262" s="38"/>
      <c r="N1262" s="135" t="s">
        <v>1856</v>
      </c>
      <c r="O1262" s="39"/>
      <c r="P1262" s="40"/>
      <c r="Q1262" s="31"/>
      <c r="R1262" s="31"/>
      <c r="S1262" s="41"/>
      <c r="T1262" s="39"/>
    </row>
    <row r="1263" spans="1:20" ht="15.75" customHeight="1" x14ac:dyDescent="0.2">
      <c r="A1263" s="63"/>
      <c r="B1263" s="106" t="s">
        <v>1857</v>
      </c>
      <c r="C1263" s="31" t="s">
        <v>130</v>
      </c>
      <c r="D1263" s="31" t="s">
        <v>27</v>
      </c>
      <c r="E1263" s="36">
        <v>44998</v>
      </c>
      <c r="F1263" s="31" t="s">
        <v>28</v>
      </c>
      <c r="G1263" s="36">
        <v>44998</v>
      </c>
      <c r="H1263" s="36">
        <v>44998</v>
      </c>
      <c r="I1263" s="31" t="s">
        <v>29</v>
      </c>
      <c r="J1263" s="31" t="s">
        <v>119</v>
      </c>
      <c r="K1263" s="37">
        <f t="shared" si="97"/>
        <v>22500</v>
      </c>
      <c r="L1263" s="107">
        <v>22500</v>
      </c>
      <c r="M1263" s="38"/>
      <c r="N1263" s="135" t="s">
        <v>1858</v>
      </c>
      <c r="O1263" s="39"/>
      <c r="P1263" s="40"/>
      <c r="Q1263" s="31"/>
      <c r="R1263" s="31"/>
      <c r="S1263" s="41"/>
      <c r="T1263" s="39"/>
    </row>
    <row r="1264" spans="1:20" ht="15.75" customHeight="1" x14ac:dyDescent="0.2">
      <c r="A1264" s="63"/>
      <c r="B1264" s="35" t="s">
        <v>1859</v>
      </c>
      <c r="C1264" s="31" t="s">
        <v>117</v>
      </c>
      <c r="D1264" s="31" t="s">
        <v>27</v>
      </c>
      <c r="E1264" s="31" t="s">
        <v>28</v>
      </c>
      <c r="F1264" s="31" t="s">
        <v>28</v>
      </c>
      <c r="G1264" s="36">
        <v>44998</v>
      </c>
      <c r="H1264" s="36">
        <v>44998</v>
      </c>
      <c r="I1264" s="31" t="s">
        <v>29</v>
      </c>
      <c r="J1264" s="31" t="s">
        <v>119</v>
      </c>
      <c r="K1264" s="37">
        <f t="shared" si="97"/>
        <v>24000</v>
      </c>
      <c r="L1264" s="107">
        <v>24000</v>
      </c>
      <c r="M1264" s="38"/>
      <c r="N1264" s="135" t="s">
        <v>1859</v>
      </c>
      <c r="O1264" s="39"/>
      <c r="P1264" s="40"/>
      <c r="Q1264" s="31"/>
      <c r="R1264" s="31"/>
      <c r="S1264" s="41"/>
      <c r="T1264" s="39"/>
    </row>
    <row r="1265" spans="1:20" ht="84" customHeight="1" x14ac:dyDescent="0.2">
      <c r="A1265" s="63"/>
      <c r="B1265" s="47" t="s">
        <v>1860</v>
      </c>
      <c r="C1265" s="31" t="s">
        <v>117</v>
      </c>
      <c r="D1265" s="31" t="s">
        <v>27</v>
      </c>
      <c r="E1265" s="31" t="s">
        <v>28</v>
      </c>
      <c r="F1265" s="31" t="s">
        <v>28</v>
      </c>
      <c r="G1265" s="36">
        <v>44998</v>
      </c>
      <c r="H1265" s="36">
        <v>44998</v>
      </c>
      <c r="I1265" s="31" t="s">
        <v>29</v>
      </c>
      <c r="J1265" s="31" t="s">
        <v>119</v>
      </c>
      <c r="K1265" s="37">
        <f t="shared" si="97"/>
        <v>15000</v>
      </c>
      <c r="L1265" s="107">
        <v>15000</v>
      </c>
      <c r="M1265" s="38"/>
      <c r="N1265" s="42" t="s">
        <v>1861</v>
      </c>
      <c r="O1265" s="39"/>
      <c r="P1265" s="40"/>
      <c r="Q1265" s="31"/>
      <c r="R1265" s="31"/>
      <c r="S1265" s="41"/>
      <c r="T1265" s="39"/>
    </row>
    <row r="1266" spans="1:20" ht="82.5" customHeight="1" x14ac:dyDescent="0.2">
      <c r="A1266" s="63"/>
      <c r="B1266" s="147" t="s">
        <v>1862</v>
      </c>
      <c r="C1266" s="31" t="s">
        <v>117</v>
      </c>
      <c r="D1266" s="31" t="s">
        <v>27</v>
      </c>
      <c r="E1266" s="31" t="s">
        <v>28</v>
      </c>
      <c r="F1266" s="31" t="s">
        <v>28</v>
      </c>
      <c r="G1266" s="36">
        <v>44998</v>
      </c>
      <c r="H1266" s="36">
        <v>44998</v>
      </c>
      <c r="I1266" s="31" t="s">
        <v>29</v>
      </c>
      <c r="J1266" s="31" t="s">
        <v>119</v>
      </c>
      <c r="K1266" s="37">
        <f t="shared" si="97"/>
        <v>27000</v>
      </c>
      <c r="L1266" s="107">
        <v>27000</v>
      </c>
      <c r="M1266" s="38"/>
      <c r="N1266" s="50" t="s">
        <v>1863</v>
      </c>
      <c r="O1266" s="39"/>
      <c r="P1266" s="40"/>
      <c r="Q1266" s="31"/>
      <c r="R1266" s="31"/>
      <c r="S1266" s="41"/>
      <c r="T1266" s="39"/>
    </row>
    <row r="1267" spans="1:20" ht="15.75" customHeight="1" x14ac:dyDescent="0.2">
      <c r="A1267" s="63"/>
      <c r="B1267" s="147" t="s">
        <v>1864</v>
      </c>
      <c r="C1267" s="31" t="s">
        <v>117</v>
      </c>
      <c r="D1267" s="31" t="s">
        <v>27</v>
      </c>
      <c r="E1267" s="31" t="s">
        <v>28</v>
      </c>
      <c r="F1267" s="31" t="s">
        <v>28</v>
      </c>
      <c r="G1267" s="36">
        <v>44998</v>
      </c>
      <c r="H1267" s="36">
        <v>44998</v>
      </c>
      <c r="I1267" s="31" t="s">
        <v>29</v>
      </c>
      <c r="J1267" s="31" t="s">
        <v>119</v>
      </c>
      <c r="K1267" s="37">
        <f t="shared" si="97"/>
        <v>30000</v>
      </c>
      <c r="L1267" s="107">
        <v>30000</v>
      </c>
      <c r="M1267" s="38"/>
      <c r="N1267" s="50" t="s">
        <v>1865</v>
      </c>
      <c r="O1267" s="39"/>
      <c r="P1267" s="40"/>
      <c r="Q1267" s="31"/>
      <c r="R1267" s="31"/>
      <c r="S1267" s="41"/>
      <c r="T1267" s="39"/>
    </row>
    <row r="1268" spans="1:20" ht="15.75" customHeight="1" x14ac:dyDescent="0.2">
      <c r="A1268" s="63"/>
      <c r="B1268" s="147" t="s">
        <v>1866</v>
      </c>
      <c r="C1268" s="31" t="s">
        <v>117</v>
      </c>
      <c r="D1268" s="31" t="s">
        <v>27</v>
      </c>
      <c r="E1268" s="31" t="s">
        <v>28</v>
      </c>
      <c r="F1268" s="31" t="s">
        <v>28</v>
      </c>
      <c r="G1268" s="36">
        <v>44998</v>
      </c>
      <c r="H1268" s="36">
        <v>44998</v>
      </c>
      <c r="I1268" s="31" t="s">
        <v>29</v>
      </c>
      <c r="J1268" s="31" t="s">
        <v>119</v>
      </c>
      <c r="K1268" s="37">
        <f t="shared" si="97"/>
        <v>21000</v>
      </c>
      <c r="L1268" s="107">
        <v>21000</v>
      </c>
      <c r="M1268" s="38"/>
      <c r="N1268" s="50" t="s">
        <v>1867</v>
      </c>
      <c r="O1268" s="39"/>
      <c r="P1268" s="40"/>
      <c r="Q1268" s="31"/>
      <c r="R1268" s="31"/>
      <c r="S1268" s="41"/>
      <c r="T1268" s="39"/>
    </row>
    <row r="1269" spans="1:20" ht="81" customHeight="1" x14ac:dyDescent="0.2">
      <c r="A1269" s="63"/>
      <c r="B1269" s="147" t="s">
        <v>1868</v>
      </c>
      <c r="C1269" s="31" t="s">
        <v>117</v>
      </c>
      <c r="D1269" s="31" t="s">
        <v>27</v>
      </c>
      <c r="E1269" s="31" t="s">
        <v>28</v>
      </c>
      <c r="F1269" s="31" t="s">
        <v>28</v>
      </c>
      <c r="G1269" s="36">
        <v>44998</v>
      </c>
      <c r="H1269" s="36">
        <v>44998</v>
      </c>
      <c r="I1269" s="31" t="s">
        <v>29</v>
      </c>
      <c r="J1269" s="31" t="s">
        <v>119</v>
      </c>
      <c r="K1269" s="37">
        <f t="shared" si="97"/>
        <v>22000</v>
      </c>
      <c r="L1269" s="107">
        <v>22000</v>
      </c>
      <c r="M1269" s="38"/>
      <c r="N1269" s="50" t="s">
        <v>1869</v>
      </c>
      <c r="O1269" s="39"/>
      <c r="P1269" s="40"/>
      <c r="Q1269" s="31"/>
      <c r="R1269" s="31"/>
      <c r="S1269" s="41"/>
      <c r="T1269" s="39"/>
    </row>
    <row r="1270" spans="1:20" ht="74.25" customHeight="1" x14ac:dyDescent="0.2">
      <c r="A1270" s="63"/>
      <c r="B1270" s="147" t="s">
        <v>1870</v>
      </c>
      <c r="C1270" s="31" t="s">
        <v>117</v>
      </c>
      <c r="D1270" s="31" t="s">
        <v>27</v>
      </c>
      <c r="E1270" s="31" t="s">
        <v>28</v>
      </c>
      <c r="F1270" s="31" t="s">
        <v>28</v>
      </c>
      <c r="G1270" s="36">
        <v>44998</v>
      </c>
      <c r="H1270" s="36">
        <v>44998</v>
      </c>
      <c r="I1270" s="31" t="s">
        <v>29</v>
      </c>
      <c r="J1270" s="31" t="s">
        <v>119</v>
      </c>
      <c r="K1270" s="37">
        <f t="shared" si="97"/>
        <v>18000</v>
      </c>
      <c r="L1270" s="107">
        <v>18000</v>
      </c>
      <c r="M1270" s="38"/>
      <c r="N1270" s="50" t="s">
        <v>1871</v>
      </c>
      <c r="O1270" s="39"/>
      <c r="P1270" s="40"/>
      <c r="Q1270" s="31"/>
      <c r="R1270" s="31"/>
      <c r="S1270" s="41"/>
      <c r="T1270" s="39"/>
    </row>
    <row r="1271" spans="1:20" ht="15.75" customHeight="1" x14ac:dyDescent="0.2">
      <c r="A1271" s="63"/>
      <c r="B1271" s="106" t="s">
        <v>1872</v>
      </c>
      <c r="C1271" s="31" t="s">
        <v>130</v>
      </c>
      <c r="D1271" s="31" t="s">
        <v>27</v>
      </c>
      <c r="E1271" s="36">
        <v>44998</v>
      </c>
      <c r="F1271" s="31" t="s">
        <v>28</v>
      </c>
      <c r="G1271" s="36">
        <v>44998</v>
      </c>
      <c r="H1271" s="36">
        <v>44998</v>
      </c>
      <c r="I1271" s="31" t="s">
        <v>29</v>
      </c>
      <c r="J1271" s="31" t="s">
        <v>119</v>
      </c>
      <c r="K1271" s="37">
        <f t="shared" si="97"/>
        <v>30000</v>
      </c>
      <c r="L1271" s="107">
        <v>30000</v>
      </c>
      <c r="M1271" s="38"/>
      <c r="N1271" s="135" t="s">
        <v>1872</v>
      </c>
      <c r="O1271" s="39"/>
      <c r="P1271" s="40"/>
      <c r="Q1271" s="31"/>
      <c r="R1271" s="31"/>
      <c r="S1271" s="41"/>
      <c r="T1271" s="39"/>
    </row>
    <row r="1272" spans="1:20" ht="15.75" customHeight="1" x14ac:dyDescent="0.2">
      <c r="A1272" s="63"/>
      <c r="B1272" s="106" t="s">
        <v>1873</v>
      </c>
      <c r="C1272" s="31" t="s">
        <v>117</v>
      </c>
      <c r="D1272" s="31" t="s">
        <v>1576</v>
      </c>
      <c r="E1272" s="36">
        <v>44998</v>
      </c>
      <c r="F1272" s="36">
        <v>44998</v>
      </c>
      <c r="G1272" s="36">
        <v>45035</v>
      </c>
      <c r="H1272" s="36">
        <v>45035</v>
      </c>
      <c r="I1272" s="31" t="s">
        <v>29</v>
      </c>
      <c r="J1272" s="31" t="s">
        <v>119</v>
      </c>
      <c r="K1272" s="37">
        <f t="shared" si="97"/>
        <v>294750</v>
      </c>
      <c r="L1272" s="107">
        <v>294750</v>
      </c>
      <c r="M1272" s="38"/>
      <c r="N1272" s="135" t="str">
        <f>B1272</f>
        <v>Food and Accommodation to be served during the conduct of  Facilitators Retooling Course on Climate Resilient Farm Business School - Farmers Field School (CRFBS-FFS) at  Pampanga on May 2-5, 2023</v>
      </c>
      <c r="O1272" s="39"/>
      <c r="P1272" s="40"/>
      <c r="Q1272" s="31"/>
      <c r="R1272" s="31"/>
      <c r="S1272" s="41"/>
      <c r="T1272" s="39"/>
    </row>
    <row r="1273" spans="1:20" ht="104.25" customHeight="1" x14ac:dyDescent="0.2">
      <c r="A1273" s="63"/>
      <c r="B1273" s="106" t="s">
        <v>1874</v>
      </c>
      <c r="C1273" s="31" t="s">
        <v>117</v>
      </c>
      <c r="D1273" s="31" t="s">
        <v>1576</v>
      </c>
      <c r="E1273" s="31" t="s">
        <v>28</v>
      </c>
      <c r="F1273" s="31" t="s">
        <v>28</v>
      </c>
      <c r="G1273" s="36">
        <v>44998</v>
      </c>
      <c r="H1273" s="36">
        <v>44998</v>
      </c>
      <c r="I1273" s="31" t="s">
        <v>29</v>
      </c>
      <c r="J1273" s="31" t="s">
        <v>119</v>
      </c>
      <c r="K1273" s="37">
        <f t="shared" si="97"/>
        <v>210000</v>
      </c>
      <c r="L1273" s="107">
        <v>210000</v>
      </c>
      <c r="M1273" s="38"/>
      <c r="N1273" s="135" t="s">
        <v>1875</v>
      </c>
      <c r="O1273" s="39"/>
      <c r="P1273" s="40"/>
      <c r="Q1273" s="31"/>
      <c r="R1273" s="31"/>
      <c r="S1273" s="41"/>
      <c r="T1273" s="39"/>
    </row>
    <row r="1274" spans="1:20" ht="93" customHeight="1" x14ac:dyDescent="0.2">
      <c r="A1274" s="63"/>
      <c r="B1274" s="106" t="s">
        <v>1876</v>
      </c>
      <c r="C1274" s="31" t="s">
        <v>130</v>
      </c>
      <c r="D1274" s="31" t="s">
        <v>27</v>
      </c>
      <c r="E1274" s="36">
        <v>44998</v>
      </c>
      <c r="F1274" s="31" t="s">
        <v>28</v>
      </c>
      <c r="G1274" s="36">
        <v>45021</v>
      </c>
      <c r="H1274" s="36">
        <v>45021</v>
      </c>
      <c r="I1274" s="31" t="s">
        <v>29</v>
      </c>
      <c r="J1274" s="31" t="s">
        <v>119</v>
      </c>
      <c r="K1274" s="37">
        <f t="shared" si="97"/>
        <v>85500</v>
      </c>
      <c r="L1274" s="107">
        <v>85500</v>
      </c>
      <c r="M1274" s="38"/>
      <c r="N1274" s="135" t="s">
        <v>1877</v>
      </c>
      <c r="O1274" s="39"/>
      <c r="P1274" s="40"/>
      <c r="Q1274" s="31"/>
      <c r="R1274" s="31"/>
      <c r="S1274" s="41"/>
      <c r="T1274" s="39"/>
    </row>
    <row r="1275" spans="1:20" ht="15.75" customHeight="1" x14ac:dyDescent="0.2">
      <c r="A1275" s="63"/>
      <c r="B1275" s="106" t="s">
        <v>1878</v>
      </c>
      <c r="C1275" s="31" t="s">
        <v>1879</v>
      </c>
      <c r="D1275" s="31" t="s">
        <v>27</v>
      </c>
      <c r="E1275" s="31" t="s">
        <v>28</v>
      </c>
      <c r="F1275" s="31" t="s">
        <v>28</v>
      </c>
      <c r="G1275" s="36">
        <v>45021</v>
      </c>
      <c r="H1275" s="36">
        <v>45021</v>
      </c>
      <c r="I1275" s="31" t="s">
        <v>29</v>
      </c>
      <c r="J1275" s="31" t="s">
        <v>245</v>
      </c>
      <c r="K1275" s="37">
        <f t="shared" si="97"/>
        <v>48000</v>
      </c>
      <c r="L1275" s="107">
        <v>48000</v>
      </c>
      <c r="M1275" s="38"/>
      <c r="N1275" s="135" t="s">
        <v>1880</v>
      </c>
      <c r="O1275" s="39"/>
      <c r="P1275" s="40"/>
      <c r="Q1275" s="31"/>
      <c r="R1275" s="31"/>
      <c r="S1275" s="41"/>
      <c r="T1275" s="39"/>
    </row>
    <row r="1276" spans="1:20" ht="15.75" customHeight="1" x14ac:dyDescent="0.2">
      <c r="A1276" s="63"/>
      <c r="B1276" s="106" t="s">
        <v>1881</v>
      </c>
      <c r="C1276" s="31" t="s">
        <v>130</v>
      </c>
      <c r="D1276" s="31" t="s">
        <v>27</v>
      </c>
      <c r="E1276" s="31" t="s">
        <v>28</v>
      </c>
      <c r="F1276" s="31" t="s">
        <v>28</v>
      </c>
      <c r="G1276" s="36">
        <v>45021</v>
      </c>
      <c r="H1276" s="36">
        <v>45021</v>
      </c>
      <c r="I1276" s="31" t="s">
        <v>29</v>
      </c>
      <c r="J1276" s="31" t="s">
        <v>119</v>
      </c>
      <c r="K1276" s="37">
        <f t="shared" si="97"/>
        <v>9000</v>
      </c>
      <c r="L1276" s="107">
        <v>9000</v>
      </c>
      <c r="M1276" s="38"/>
      <c r="N1276" s="135" t="s">
        <v>1882</v>
      </c>
      <c r="O1276" s="39"/>
      <c r="P1276" s="40"/>
      <c r="Q1276" s="31"/>
      <c r="R1276" s="31"/>
      <c r="S1276" s="41"/>
      <c r="T1276" s="39"/>
    </row>
    <row r="1277" spans="1:20" ht="15.75" customHeight="1" x14ac:dyDescent="0.2">
      <c r="A1277" s="63"/>
      <c r="B1277" s="106" t="s">
        <v>1883</v>
      </c>
      <c r="C1277" s="31" t="s">
        <v>130</v>
      </c>
      <c r="D1277" s="31" t="s">
        <v>27</v>
      </c>
      <c r="E1277" s="31" t="s">
        <v>28</v>
      </c>
      <c r="F1277" s="31" t="s">
        <v>28</v>
      </c>
      <c r="G1277" s="36">
        <v>45021</v>
      </c>
      <c r="H1277" s="36">
        <v>45021</v>
      </c>
      <c r="I1277" s="31" t="s">
        <v>29</v>
      </c>
      <c r="J1277" s="31" t="s">
        <v>119</v>
      </c>
      <c r="K1277" s="37">
        <f t="shared" si="97"/>
        <v>9000</v>
      </c>
      <c r="L1277" s="107">
        <v>9000</v>
      </c>
      <c r="M1277" s="38"/>
      <c r="N1277" s="135" t="s">
        <v>1884</v>
      </c>
      <c r="O1277" s="39"/>
      <c r="P1277" s="40"/>
      <c r="Q1277" s="31"/>
      <c r="R1277" s="31"/>
      <c r="S1277" s="41"/>
      <c r="T1277" s="39"/>
    </row>
    <row r="1278" spans="1:20" ht="15.75" customHeight="1" x14ac:dyDescent="0.2">
      <c r="A1278" s="63"/>
      <c r="B1278" s="106" t="s">
        <v>1885</v>
      </c>
      <c r="C1278" s="31" t="s">
        <v>130</v>
      </c>
      <c r="D1278" s="31" t="s">
        <v>27</v>
      </c>
      <c r="E1278" s="31" t="s">
        <v>28</v>
      </c>
      <c r="F1278" s="31" t="s">
        <v>28</v>
      </c>
      <c r="G1278" s="36">
        <v>45021</v>
      </c>
      <c r="H1278" s="36">
        <v>45021</v>
      </c>
      <c r="I1278" s="31" t="s">
        <v>29</v>
      </c>
      <c r="J1278" s="31" t="s">
        <v>119</v>
      </c>
      <c r="K1278" s="37">
        <f t="shared" si="97"/>
        <v>9000</v>
      </c>
      <c r="L1278" s="107">
        <v>9000</v>
      </c>
      <c r="M1278" s="38"/>
      <c r="N1278" s="135" t="s">
        <v>1886</v>
      </c>
      <c r="O1278" s="39"/>
      <c r="P1278" s="40"/>
      <c r="Q1278" s="31"/>
      <c r="R1278" s="31"/>
      <c r="S1278" s="41"/>
      <c r="T1278" s="39"/>
    </row>
    <row r="1279" spans="1:20" ht="15.75" customHeight="1" x14ac:dyDescent="0.2">
      <c r="A1279" s="63"/>
      <c r="B1279" s="106" t="s">
        <v>1887</v>
      </c>
      <c r="C1279" s="31" t="s">
        <v>117</v>
      </c>
      <c r="D1279" s="31" t="s">
        <v>1576</v>
      </c>
      <c r="E1279" s="36">
        <v>45021</v>
      </c>
      <c r="F1279" s="36">
        <v>45021</v>
      </c>
      <c r="G1279" s="36">
        <v>45055</v>
      </c>
      <c r="H1279" s="36">
        <v>45055</v>
      </c>
      <c r="I1279" s="31" t="s">
        <v>29</v>
      </c>
      <c r="J1279" s="31" t="s">
        <v>119</v>
      </c>
      <c r="K1279" s="37">
        <f t="shared" si="97"/>
        <v>189000</v>
      </c>
      <c r="L1279" s="107">
        <v>189000</v>
      </c>
      <c r="M1279" s="38"/>
      <c r="N1279" s="135" t="str">
        <f t="shared" ref="N1279:N1304" si="98">B1279</f>
        <v>Meals and snacks to be served during the Meeting-Workshop on Cluster Establishment for FY 2023 on May 4-5, 2023 in Pampanga</v>
      </c>
      <c r="O1279" s="39"/>
      <c r="P1279" s="40"/>
      <c r="Q1279" s="31"/>
      <c r="R1279" s="31"/>
      <c r="S1279" s="41"/>
      <c r="T1279" s="39"/>
    </row>
    <row r="1280" spans="1:20" ht="15.75" customHeight="1" x14ac:dyDescent="0.2">
      <c r="A1280" s="63"/>
      <c r="B1280" s="106" t="s">
        <v>1888</v>
      </c>
      <c r="C1280" s="31" t="s">
        <v>130</v>
      </c>
      <c r="D1280" s="31" t="s">
        <v>27</v>
      </c>
      <c r="E1280" s="36">
        <v>45021</v>
      </c>
      <c r="F1280" s="31" t="s">
        <v>28</v>
      </c>
      <c r="G1280" s="36">
        <v>45055</v>
      </c>
      <c r="H1280" s="36">
        <v>45055</v>
      </c>
      <c r="I1280" s="31" t="s">
        <v>29</v>
      </c>
      <c r="J1280" s="31" t="s">
        <v>119</v>
      </c>
      <c r="K1280" s="37">
        <f t="shared" si="97"/>
        <v>15750</v>
      </c>
      <c r="L1280" s="107">
        <v>15750</v>
      </c>
      <c r="M1280" s="38"/>
      <c r="N1280" s="135" t="str">
        <f t="shared" si="98"/>
        <v xml:space="preserve">Meals and snacks to be used during the Research Pool Meeting on May 04, 2023 in DA-RAFO 3, City of San Fernando, Pampanga </v>
      </c>
      <c r="O1280" s="39"/>
      <c r="P1280" s="40"/>
      <c r="Q1280" s="31"/>
      <c r="R1280" s="31"/>
      <c r="S1280" s="41"/>
      <c r="T1280" s="39"/>
    </row>
    <row r="1281" spans="1:20" ht="15.75" customHeight="1" x14ac:dyDescent="0.2">
      <c r="A1281" s="63"/>
      <c r="B1281" s="106" t="s">
        <v>1889</v>
      </c>
      <c r="C1281" s="31" t="s">
        <v>130</v>
      </c>
      <c r="D1281" s="31" t="s">
        <v>27</v>
      </c>
      <c r="E1281" s="36">
        <v>45105</v>
      </c>
      <c r="F1281" s="31" t="s">
        <v>28</v>
      </c>
      <c r="G1281" s="36">
        <v>45148</v>
      </c>
      <c r="H1281" s="36">
        <v>45148</v>
      </c>
      <c r="I1281" s="31" t="s">
        <v>29</v>
      </c>
      <c r="J1281" s="31" t="s">
        <v>119</v>
      </c>
      <c r="K1281" s="37">
        <f t="shared" si="97"/>
        <v>45000</v>
      </c>
      <c r="L1281" s="107">
        <v>45000</v>
      </c>
      <c r="M1281" s="38"/>
      <c r="N1281" s="135" t="str">
        <f t="shared" si="98"/>
        <v>Meals to be used during Preferential Analysis/ Farmers Field Day of PPTV Trials in Lupao, Guimba and Zaragoza, Nueva Ecija on August 15,16, &amp; 24, 2023</v>
      </c>
      <c r="O1281" s="39"/>
      <c r="P1281" s="40"/>
      <c r="Q1281" s="31"/>
      <c r="R1281" s="31"/>
      <c r="S1281" s="41"/>
      <c r="T1281" s="39"/>
    </row>
    <row r="1282" spans="1:20" ht="15.75" customHeight="1" x14ac:dyDescent="0.2">
      <c r="A1282" s="63"/>
      <c r="B1282" s="106" t="s">
        <v>1890</v>
      </c>
      <c r="C1282" s="31" t="s">
        <v>130</v>
      </c>
      <c r="D1282" s="31" t="s">
        <v>27</v>
      </c>
      <c r="E1282" s="36">
        <v>45148</v>
      </c>
      <c r="F1282" s="31" t="s">
        <v>28</v>
      </c>
      <c r="G1282" s="36">
        <v>45176</v>
      </c>
      <c r="H1282" s="36">
        <v>45176</v>
      </c>
      <c r="I1282" s="31" t="s">
        <v>29</v>
      </c>
      <c r="J1282" s="31" t="s">
        <v>119</v>
      </c>
      <c r="K1282" s="37">
        <f t="shared" si="97"/>
        <v>45000</v>
      </c>
      <c r="L1282" s="107">
        <v>45000</v>
      </c>
      <c r="M1282" s="38"/>
      <c r="N1282" s="135" t="str">
        <f t="shared" si="98"/>
        <v>Meals to be used during Preferential Analysis/ Farmers Field Day of PPTV Trial (Irrigated Ecosystem) in Baliwag, Pulilan, and Bustos, Bulacan on September 22, 26 &amp; 27, 2023</v>
      </c>
      <c r="O1282" s="39"/>
      <c r="P1282" s="40"/>
      <c r="Q1282" s="31"/>
      <c r="R1282" s="31"/>
      <c r="S1282" s="41"/>
      <c r="T1282" s="39"/>
    </row>
    <row r="1283" spans="1:20" ht="15.75" customHeight="1" x14ac:dyDescent="0.2">
      <c r="A1283" s="63"/>
      <c r="B1283" s="106" t="s">
        <v>1891</v>
      </c>
      <c r="C1283" s="31" t="s">
        <v>130</v>
      </c>
      <c r="D1283" s="31" t="s">
        <v>27</v>
      </c>
      <c r="E1283" s="36">
        <v>45148</v>
      </c>
      <c r="F1283" s="31" t="s">
        <v>28</v>
      </c>
      <c r="G1283" s="36">
        <v>45176</v>
      </c>
      <c r="H1283" s="36">
        <v>45176</v>
      </c>
      <c r="I1283" s="31" t="s">
        <v>29</v>
      </c>
      <c r="J1283" s="31" t="s">
        <v>119</v>
      </c>
      <c r="K1283" s="37">
        <f t="shared" si="97"/>
        <v>60000</v>
      </c>
      <c r="L1283" s="107">
        <v>60000</v>
      </c>
      <c r="M1283" s="38"/>
      <c r="N1283" s="135" t="str">
        <f t="shared" si="98"/>
        <v>Meals  to be used during the Preferential Analysis / Farmers Field Day on PPTV -RM Trials in Baler, Maria Aurora and Dinalungan, Aurora on September 27, 28, 20&amp;21, 2023</v>
      </c>
      <c r="O1283" s="39"/>
      <c r="P1283" s="40"/>
      <c r="Q1283" s="31"/>
      <c r="R1283" s="31"/>
      <c r="S1283" s="41"/>
      <c r="T1283" s="39"/>
    </row>
    <row r="1284" spans="1:20" ht="15.75" customHeight="1" x14ac:dyDescent="0.2">
      <c r="A1284" s="63"/>
      <c r="B1284" s="106" t="s">
        <v>1892</v>
      </c>
      <c r="C1284" s="31" t="s">
        <v>130</v>
      </c>
      <c r="D1284" s="31" t="s">
        <v>27</v>
      </c>
      <c r="E1284" s="36">
        <v>45176</v>
      </c>
      <c r="F1284" s="31" t="s">
        <v>28</v>
      </c>
      <c r="G1284" s="36">
        <v>45217</v>
      </c>
      <c r="H1284" s="36">
        <v>45217</v>
      </c>
      <c r="I1284" s="31" t="s">
        <v>29</v>
      </c>
      <c r="J1284" s="31" t="s">
        <v>119</v>
      </c>
      <c r="K1284" s="37">
        <f t="shared" si="97"/>
        <v>60000</v>
      </c>
      <c r="L1284" s="107">
        <v>60000</v>
      </c>
      <c r="M1284" s="38"/>
      <c r="N1284" s="135" t="str">
        <f t="shared" si="98"/>
        <v>Meals to be used during Preferential Analysis/ Farmers Field Day of different PPTV Trials in San Marcelino, San Narciso, San Felipe and Castillejos, Zambales  on October 03, 04, 13, &amp; 20, 2023</v>
      </c>
      <c r="O1284" s="39"/>
      <c r="P1284" s="40"/>
      <c r="Q1284" s="31"/>
      <c r="R1284" s="31"/>
      <c r="S1284" s="41"/>
      <c r="T1284" s="39"/>
    </row>
    <row r="1285" spans="1:20" ht="15.75" customHeight="1" x14ac:dyDescent="0.2">
      <c r="A1285" s="63"/>
      <c r="B1285" s="106" t="s">
        <v>1893</v>
      </c>
      <c r="C1285" s="31" t="s">
        <v>130</v>
      </c>
      <c r="D1285" s="31" t="s">
        <v>27</v>
      </c>
      <c r="E1285" s="31" t="s">
        <v>28</v>
      </c>
      <c r="F1285" s="31" t="s">
        <v>28</v>
      </c>
      <c r="G1285" s="36">
        <v>45217</v>
      </c>
      <c r="H1285" s="36">
        <v>45217</v>
      </c>
      <c r="I1285" s="31" t="s">
        <v>29</v>
      </c>
      <c r="J1285" s="31" t="s">
        <v>119</v>
      </c>
      <c r="K1285" s="37">
        <f t="shared" si="97"/>
        <v>30000</v>
      </c>
      <c r="L1285" s="107">
        <v>30000</v>
      </c>
      <c r="M1285" s="38"/>
      <c r="N1285" s="135" t="str">
        <f t="shared" si="98"/>
        <v>Meals to be used during Preferential Analysis/ Farmers Field Day of PPTV Trial (Irrigated Ecosystem) on Morong and Orion, Bataan on October 05 &amp; 06, 2023</v>
      </c>
      <c r="O1285" s="39"/>
      <c r="P1285" s="40"/>
      <c r="Q1285" s="31"/>
      <c r="R1285" s="31"/>
      <c r="S1285" s="41"/>
      <c r="T1285" s="39"/>
    </row>
    <row r="1286" spans="1:20" ht="91.5" customHeight="1" x14ac:dyDescent="0.2">
      <c r="A1286" s="63"/>
      <c r="B1286" s="106" t="s">
        <v>1894</v>
      </c>
      <c r="C1286" s="31" t="s">
        <v>130</v>
      </c>
      <c r="D1286" s="31" t="s">
        <v>27</v>
      </c>
      <c r="E1286" s="31" t="s">
        <v>28</v>
      </c>
      <c r="F1286" s="31" t="s">
        <v>28</v>
      </c>
      <c r="G1286" s="36">
        <v>45217</v>
      </c>
      <c r="H1286" s="36">
        <v>45217</v>
      </c>
      <c r="I1286" s="31" t="s">
        <v>29</v>
      </c>
      <c r="J1286" s="31" t="s">
        <v>119</v>
      </c>
      <c r="K1286" s="37">
        <f t="shared" si="97"/>
        <v>45000</v>
      </c>
      <c r="L1286" s="107">
        <v>45000</v>
      </c>
      <c r="M1286" s="38"/>
      <c r="N1286" s="135" t="str">
        <f t="shared" si="98"/>
        <v>Meals to be used during Preferential Analysis/ Farmers Field Day of different PPTV Trials in Victoria, Moncada and Anao on October 10,11, &amp; 12, 2023</v>
      </c>
      <c r="O1286" s="39"/>
      <c r="P1286" s="40"/>
      <c r="Q1286" s="31"/>
      <c r="R1286" s="31"/>
      <c r="S1286" s="41"/>
      <c r="T1286" s="39"/>
    </row>
    <row r="1287" spans="1:20" ht="80.25" customHeight="1" x14ac:dyDescent="0.2">
      <c r="A1287" s="63"/>
      <c r="B1287" s="106" t="s">
        <v>1895</v>
      </c>
      <c r="C1287" s="31" t="s">
        <v>130</v>
      </c>
      <c r="D1287" s="31" t="s">
        <v>27</v>
      </c>
      <c r="E1287" s="31" t="s">
        <v>28</v>
      </c>
      <c r="F1287" s="31" t="s">
        <v>28</v>
      </c>
      <c r="G1287" s="36">
        <v>45217</v>
      </c>
      <c r="H1287" s="36">
        <v>45217</v>
      </c>
      <c r="I1287" s="31" t="s">
        <v>29</v>
      </c>
      <c r="J1287" s="31" t="s">
        <v>119</v>
      </c>
      <c r="K1287" s="37">
        <f t="shared" si="97"/>
        <v>30000</v>
      </c>
      <c r="L1287" s="107">
        <v>30000</v>
      </c>
      <c r="M1287" s="38"/>
      <c r="N1287" s="135" t="str">
        <f t="shared" si="98"/>
        <v>Meals to be used during Preferential Analysis/ Farmers Field Day of different PPTV Trials in Lubao and Sta. Rita, Pampanga on October 18 &amp; 19, 2023</v>
      </c>
      <c r="O1287" s="39"/>
      <c r="P1287" s="40"/>
      <c r="Q1287" s="31"/>
      <c r="R1287" s="31"/>
      <c r="S1287" s="41"/>
      <c r="T1287" s="39"/>
    </row>
    <row r="1288" spans="1:20" ht="100.5" customHeight="1" x14ac:dyDescent="0.2">
      <c r="A1288" s="63"/>
      <c r="B1288" s="106" t="s">
        <v>1896</v>
      </c>
      <c r="C1288" s="31" t="s">
        <v>130</v>
      </c>
      <c r="D1288" s="31" t="s">
        <v>27</v>
      </c>
      <c r="E1288" s="31" t="s">
        <v>28</v>
      </c>
      <c r="F1288" s="31" t="s">
        <v>28</v>
      </c>
      <c r="G1288" s="36">
        <v>45047</v>
      </c>
      <c r="H1288" s="36">
        <v>45047</v>
      </c>
      <c r="I1288" s="31" t="s">
        <v>29</v>
      </c>
      <c r="J1288" s="31" t="s">
        <v>119</v>
      </c>
      <c r="K1288" s="37">
        <f t="shared" si="97"/>
        <v>12000</v>
      </c>
      <c r="L1288" s="107">
        <v>12000</v>
      </c>
      <c r="M1288" s="38"/>
      <c r="N1288" s="135" t="str">
        <f t="shared" si="98"/>
        <v>Meals and snacks to be served during the conduct of Focus Group Discussion and Interview Key Players for Organic Value Chain Analysis project on May 25, 2023 in Balanga City, Bataan</v>
      </c>
      <c r="O1288" s="39"/>
      <c r="P1288" s="40"/>
      <c r="Q1288" s="31"/>
      <c r="R1288" s="31"/>
      <c r="S1288" s="41"/>
      <c r="T1288" s="39"/>
    </row>
    <row r="1289" spans="1:20" ht="15.75" customHeight="1" x14ac:dyDescent="0.2">
      <c r="A1289" s="63"/>
      <c r="B1289" s="106" t="s">
        <v>1897</v>
      </c>
      <c r="C1289" s="31" t="s">
        <v>364</v>
      </c>
      <c r="D1289" s="31" t="s">
        <v>27</v>
      </c>
      <c r="E1289" s="36">
        <v>45022</v>
      </c>
      <c r="F1289" s="31" t="s">
        <v>28</v>
      </c>
      <c r="G1289" s="36">
        <v>45047</v>
      </c>
      <c r="H1289" s="36">
        <v>45047</v>
      </c>
      <c r="I1289" s="31" t="s">
        <v>29</v>
      </c>
      <c r="J1289" s="31" t="s">
        <v>119</v>
      </c>
      <c r="K1289" s="37">
        <f t="shared" si="97"/>
        <v>52500</v>
      </c>
      <c r="L1289" s="107">
        <v>52500</v>
      </c>
      <c r="M1289" s="38"/>
      <c r="N1289" s="135" t="str">
        <f t="shared" si="98"/>
        <v>Meals and snacks to be served during the PRIME Training on May 29-30, 2023 at RCPC Hall, Maligaya Science City of Muñoz, Nueva Ecija</v>
      </c>
      <c r="O1289" s="39"/>
      <c r="P1289" s="40"/>
      <c r="Q1289" s="31"/>
      <c r="R1289" s="31"/>
      <c r="S1289" s="41"/>
      <c r="T1289" s="39"/>
    </row>
    <row r="1290" spans="1:20" ht="15.75" customHeight="1" x14ac:dyDescent="0.2">
      <c r="A1290" s="31"/>
      <c r="B1290" s="35" t="s">
        <v>1898</v>
      </c>
      <c r="C1290" s="31" t="s">
        <v>1709</v>
      </c>
      <c r="D1290" s="31" t="s">
        <v>27</v>
      </c>
      <c r="E1290" s="36">
        <v>45047</v>
      </c>
      <c r="F1290" s="31" t="s">
        <v>28</v>
      </c>
      <c r="G1290" s="36">
        <v>45047</v>
      </c>
      <c r="H1290" s="36">
        <v>45047</v>
      </c>
      <c r="I1290" s="31" t="s">
        <v>29</v>
      </c>
      <c r="J1290" s="31" t="s">
        <v>751</v>
      </c>
      <c r="K1290" s="37">
        <f t="shared" si="97"/>
        <v>22500</v>
      </c>
      <c r="L1290" s="38">
        <v>22500</v>
      </c>
      <c r="M1290" s="38"/>
      <c r="N1290" s="31" t="str">
        <f t="shared" si="98"/>
        <v>Meals &amp; snacks to be served during the Municipal/City Agriculturist meeting for the province of Nueva Ecija on May 19, 2023 @ San Isidro, Nueva Ecija</v>
      </c>
      <c r="O1290" s="39"/>
      <c r="P1290" s="31" t="s">
        <v>1692</v>
      </c>
      <c r="Q1290" s="31" t="s">
        <v>1693</v>
      </c>
      <c r="R1290" s="31" t="s">
        <v>1694</v>
      </c>
      <c r="S1290" s="31" t="s">
        <v>457</v>
      </c>
      <c r="T1290" s="39"/>
    </row>
    <row r="1291" spans="1:20" ht="78.75" customHeight="1" x14ac:dyDescent="0.2">
      <c r="A1291" s="31"/>
      <c r="B1291" s="35" t="s">
        <v>1899</v>
      </c>
      <c r="C1291" s="31" t="s">
        <v>130</v>
      </c>
      <c r="D1291" s="31" t="s">
        <v>27</v>
      </c>
      <c r="E1291" s="36">
        <v>45047</v>
      </c>
      <c r="F1291" s="31" t="s">
        <v>28</v>
      </c>
      <c r="G1291" s="36">
        <v>45047</v>
      </c>
      <c r="H1291" s="36">
        <v>45047</v>
      </c>
      <c r="I1291" s="31" t="s">
        <v>29</v>
      </c>
      <c r="J1291" s="31" t="s">
        <v>119</v>
      </c>
      <c r="K1291" s="37">
        <f t="shared" si="97"/>
        <v>24750</v>
      </c>
      <c r="L1291" s="38">
        <v>24750</v>
      </c>
      <c r="M1291" s="38"/>
      <c r="N1291" s="31" t="str">
        <f t="shared" si="98"/>
        <v xml:space="preserve">Meals and snacks to be served during the Workshop in Drafting of Claims for IPR of researchers on May 22-23, 2023 at CLIARC-LDZ, Paraiso, Tarlac City </v>
      </c>
      <c r="O1291" s="39"/>
      <c r="P1291" s="31" t="s">
        <v>1692</v>
      </c>
      <c r="Q1291" s="31" t="s">
        <v>1693</v>
      </c>
      <c r="R1291" s="31" t="s">
        <v>1694</v>
      </c>
      <c r="S1291" s="31" t="s">
        <v>457</v>
      </c>
      <c r="T1291" s="39"/>
    </row>
    <row r="1292" spans="1:20" ht="15.75" customHeight="1" x14ac:dyDescent="0.2">
      <c r="A1292" s="31"/>
      <c r="B1292" s="35" t="s">
        <v>1900</v>
      </c>
      <c r="C1292" s="31" t="s">
        <v>130</v>
      </c>
      <c r="D1292" s="31" t="s">
        <v>27</v>
      </c>
      <c r="E1292" s="36">
        <v>45047</v>
      </c>
      <c r="F1292" s="31" t="s">
        <v>28</v>
      </c>
      <c r="G1292" s="36">
        <v>45092</v>
      </c>
      <c r="H1292" s="36">
        <v>45092</v>
      </c>
      <c r="I1292" s="31" t="s">
        <v>29</v>
      </c>
      <c r="J1292" s="31" t="s">
        <v>119</v>
      </c>
      <c r="K1292" s="37">
        <f t="shared" si="97"/>
        <v>51000</v>
      </c>
      <c r="L1292" s="38">
        <v>51000</v>
      </c>
      <c r="M1292" s="38"/>
      <c r="N1292" s="31" t="str">
        <f t="shared" si="98"/>
        <v xml:space="preserve">Snacks to be served during the conduct of interview and focus group discussion under reserach project entitled " Profiling of Lahar Laden Areas in Central Luzon" at the above mentioned municipalities on June 7-8, 14-15, 21, 28-29,2023 , July 5-6, 12-13, 19-20, 26-27, 2023 and August 02-03, 2023 </v>
      </c>
      <c r="O1292" s="39"/>
      <c r="P1292" s="31" t="s">
        <v>1692</v>
      </c>
      <c r="Q1292" s="31" t="s">
        <v>1693</v>
      </c>
      <c r="R1292" s="31" t="s">
        <v>1694</v>
      </c>
      <c r="S1292" s="31" t="s">
        <v>457</v>
      </c>
      <c r="T1292" s="39"/>
    </row>
    <row r="1293" spans="1:20" ht="15.75" customHeight="1" x14ac:dyDescent="0.2">
      <c r="A1293" s="31"/>
      <c r="B1293" s="35" t="s">
        <v>1901</v>
      </c>
      <c r="C1293" s="31" t="s">
        <v>117</v>
      </c>
      <c r="D1293" s="31" t="s">
        <v>27</v>
      </c>
      <c r="E1293" s="36">
        <v>45047</v>
      </c>
      <c r="F1293" s="31" t="s">
        <v>28</v>
      </c>
      <c r="G1293" s="36">
        <v>45092</v>
      </c>
      <c r="H1293" s="36">
        <v>45092</v>
      </c>
      <c r="I1293" s="31" t="s">
        <v>29</v>
      </c>
      <c r="J1293" s="31" t="s">
        <v>119</v>
      </c>
      <c r="K1293" s="37">
        <f t="shared" si="97"/>
        <v>75000</v>
      </c>
      <c r="L1293" s="38">
        <v>75000</v>
      </c>
      <c r="M1293" s="38"/>
      <c r="N1293" s="31" t="str">
        <f t="shared" si="98"/>
        <v>Meals and snacks to be served during the Human Resource Merit Promotion and Selection Board job interview of applicants at DA Conference Room San Fernando, Pampanga on June 5,6,7,8 &amp; 9, 2023</v>
      </c>
      <c r="O1293" s="39"/>
      <c r="P1293" s="31" t="s">
        <v>1692</v>
      </c>
      <c r="Q1293" s="31" t="s">
        <v>1693</v>
      </c>
      <c r="R1293" s="31" t="s">
        <v>1694</v>
      </c>
      <c r="S1293" s="31" t="s">
        <v>457</v>
      </c>
      <c r="T1293" s="39"/>
    </row>
    <row r="1294" spans="1:20" ht="118.5" customHeight="1" x14ac:dyDescent="0.2">
      <c r="A1294" s="31"/>
      <c r="B1294" s="35" t="s">
        <v>1902</v>
      </c>
      <c r="C1294" s="31" t="s">
        <v>117</v>
      </c>
      <c r="D1294" s="31" t="s">
        <v>1576</v>
      </c>
      <c r="E1294" s="36">
        <v>45047</v>
      </c>
      <c r="F1294" s="36">
        <v>45047</v>
      </c>
      <c r="G1294" s="36">
        <v>45092</v>
      </c>
      <c r="H1294" s="36">
        <v>45092</v>
      </c>
      <c r="I1294" s="31" t="s">
        <v>29</v>
      </c>
      <c r="J1294" s="31" t="s">
        <v>119</v>
      </c>
      <c r="K1294" s="37">
        <f t="shared" si="97"/>
        <v>133500</v>
      </c>
      <c r="L1294" s="38">
        <v>133500</v>
      </c>
      <c r="M1294" s="38"/>
      <c r="N1294" s="31" t="str">
        <f t="shared" si="98"/>
        <v>Meals and Accommodation to be served/used during the Training on Rice Crop Manager Advisory Service for the RCM Provincial and Municipal Focal Persons of Aurora on June 20-22, 2023 at Pampanga</v>
      </c>
      <c r="O1294" s="39"/>
      <c r="P1294" s="31" t="s">
        <v>1692</v>
      </c>
      <c r="Q1294" s="31" t="s">
        <v>1693</v>
      </c>
      <c r="R1294" s="31" t="s">
        <v>1694</v>
      </c>
      <c r="S1294" s="31" t="s">
        <v>457</v>
      </c>
      <c r="T1294" s="39"/>
    </row>
    <row r="1295" spans="1:20" ht="15.75" customHeight="1" x14ac:dyDescent="0.2">
      <c r="A1295" s="31"/>
      <c r="B1295" s="35" t="s">
        <v>1903</v>
      </c>
      <c r="C1295" s="31" t="s">
        <v>117</v>
      </c>
      <c r="D1295" s="31" t="s">
        <v>1576</v>
      </c>
      <c r="E1295" s="36">
        <v>45047</v>
      </c>
      <c r="F1295" s="36">
        <v>45047</v>
      </c>
      <c r="G1295" s="36">
        <v>45092</v>
      </c>
      <c r="H1295" s="36">
        <v>45092</v>
      </c>
      <c r="I1295" s="31" t="s">
        <v>29</v>
      </c>
      <c r="J1295" s="31" t="s">
        <v>119</v>
      </c>
      <c r="K1295" s="37">
        <f t="shared" si="97"/>
        <v>160000</v>
      </c>
      <c r="L1295" s="38">
        <v>160000</v>
      </c>
      <c r="M1295" s="38"/>
      <c r="N1295" s="31" t="str">
        <f t="shared" si="98"/>
        <v>Meals and Accommodation to be served/used during the Training on Rice Crop Manager Advisory Service for the RCM Provincial and Municipal Focal Persons of Bataan on June 14-16, 2023 at Pampanga</v>
      </c>
      <c r="O1295" s="39"/>
      <c r="P1295" s="31" t="s">
        <v>1692</v>
      </c>
      <c r="Q1295" s="31" t="s">
        <v>1693</v>
      </c>
      <c r="R1295" s="31" t="s">
        <v>1694</v>
      </c>
      <c r="S1295" s="31" t="s">
        <v>457</v>
      </c>
      <c r="T1295" s="39"/>
    </row>
    <row r="1296" spans="1:20" ht="15.75" customHeight="1" x14ac:dyDescent="0.2">
      <c r="A1296" s="31"/>
      <c r="B1296" s="35" t="s">
        <v>1904</v>
      </c>
      <c r="C1296" s="31" t="s">
        <v>117</v>
      </c>
      <c r="D1296" s="31" t="s">
        <v>1576</v>
      </c>
      <c r="E1296" s="36">
        <v>45047</v>
      </c>
      <c r="F1296" s="36">
        <v>45047</v>
      </c>
      <c r="G1296" s="36">
        <v>45092</v>
      </c>
      <c r="H1296" s="36">
        <v>45092</v>
      </c>
      <c r="I1296" s="31" t="s">
        <v>29</v>
      </c>
      <c r="J1296" s="31" t="s">
        <v>119</v>
      </c>
      <c r="K1296" s="37">
        <f t="shared" si="97"/>
        <v>213000</v>
      </c>
      <c r="L1296" s="38">
        <v>213000</v>
      </c>
      <c r="M1296" s="38"/>
      <c r="N1296" s="31" t="str">
        <f t="shared" si="98"/>
        <v>Meals and Accommodation to be served/used during the Training on Rice Crop Manager Advisory Service for the RCM Provincial and Municipal Focal Persons of Bulacan on June 7-9, 2023 at Pampanga</v>
      </c>
      <c r="O1296" s="39"/>
      <c r="P1296" s="31" t="s">
        <v>1692</v>
      </c>
      <c r="Q1296" s="31" t="s">
        <v>1693</v>
      </c>
      <c r="R1296" s="31" t="s">
        <v>1694</v>
      </c>
      <c r="S1296" s="31" t="s">
        <v>457</v>
      </c>
      <c r="T1296" s="39"/>
    </row>
    <row r="1297" spans="1:20" ht="15.75" customHeight="1" x14ac:dyDescent="0.2">
      <c r="A1297" s="31"/>
      <c r="B1297" s="35" t="s">
        <v>1905</v>
      </c>
      <c r="C1297" s="31" t="s">
        <v>117</v>
      </c>
      <c r="D1297" s="31" t="s">
        <v>1576</v>
      </c>
      <c r="E1297" s="36">
        <v>45047</v>
      </c>
      <c r="F1297" s="36">
        <v>45047</v>
      </c>
      <c r="G1297" s="36">
        <v>45119</v>
      </c>
      <c r="H1297" s="36">
        <v>45119</v>
      </c>
      <c r="I1297" s="31" t="s">
        <v>29</v>
      </c>
      <c r="J1297" s="31" t="s">
        <v>119</v>
      </c>
      <c r="K1297" s="37">
        <f t="shared" si="97"/>
        <v>186500</v>
      </c>
      <c r="L1297" s="38">
        <v>186500</v>
      </c>
      <c r="M1297" s="38"/>
      <c r="N1297" s="31" t="str">
        <f t="shared" si="98"/>
        <v>Meals and Accommodation to be served/used during the Training on Rice Crop Manager Advisory Service for the RCM Provincial and Municipal Focal Persons of Nueva Ecija District 1 &amp; 2 on July 5-7, 2023 at Pampanga</v>
      </c>
      <c r="O1297" s="39"/>
      <c r="P1297" s="31" t="s">
        <v>1692</v>
      </c>
      <c r="Q1297" s="31" t="s">
        <v>1693</v>
      </c>
      <c r="R1297" s="31" t="s">
        <v>1694</v>
      </c>
      <c r="S1297" s="31" t="s">
        <v>457</v>
      </c>
      <c r="T1297" s="39"/>
    </row>
    <row r="1298" spans="1:20" ht="15.75" customHeight="1" x14ac:dyDescent="0.2">
      <c r="A1298" s="31"/>
      <c r="B1298" s="35" t="s">
        <v>1906</v>
      </c>
      <c r="C1298" s="31" t="s">
        <v>117</v>
      </c>
      <c r="D1298" s="31" t="s">
        <v>1576</v>
      </c>
      <c r="E1298" s="36">
        <v>45047</v>
      </c>
      <c r="F1298" s="36">
        <v>45047</v>
      </c>
      <c r="G1298" s="36">
        <v>45119</v>
      </c>
      <c r="H1298" s="36">
        <v>45119</v>
      </c>
      <c r="I1298" s="31" t="s">
        <v>29</v>
      </c>
      <c r="J1298" s="31" t="s">
        <v>119</v>
      </c>
      <c r="K1298" s="37">
        <f t="shared" si="97"/>
        <v>165300</v>
      </c>
      <c r="L1298" s="38">
        <v>165300</v>
      </c>
      <c r="M1298" s="38"/>
      <c r="N1298" s="31" t="str">
        <f t="shared" si="98"/>
        <v>Meals and Accommodation to be served/used during the Training on Rice Crop Manager Advisory Service for the RCM Provincial and Municipal Focal Persons of Nuev Ecija District 3 &amp; 4 on July 12-14, 2023 at Pampanga</v>
      </c>
      <c r="O1298" s="39"/>
      <c r="P1298" s="31" t="s">
        <v>1692</v>
      </c>
      <c r="Q1298" s="31" t="s">
        <v>1693</v>
      </c>
      <c r="R1298" s="31" t="s">
        <v>1694</v>
      </c>
      <c r="S1298" s="31" t="s">
        <v>457</v>
      </c>
      <c r="T1298" s="39"/>
    </row>
    <row r="1299" spans="1:20" ht="15.75" customHeight="1" x14ac:dyDescent="0.2">
      <c r="A1299" s="31"/>
      <c r="B1299" s="35" t="s">
        <v>1907</v>
      </c>
      <c r="C1299" s="31" t="s">
        <v>117</v>
      </c>
      <c r="D1299" s="31" t="s">
        <v>1576</v>
      </c>
      <c r="E1299" s="36">
        <v>45047</v>
      </c>
      <c r="F1299" s="36">
        <v>45047</v>
      </c>
      <c r="G1299" s="36">
        <v>45119</v>
      </c>
      <c r="H1299" s="36">
        <v>45119</v>
      </c>
      <c r="I1299" s="31" t="s">
        <v>29</v>
      </c>
      <c r="J1299" s="31" t="s">
        <v>119</v>
      </c>
      <c r="K1299" s="37">
        <f t="shared" si="97"/>
        <v>186500</v>
      </c>
      <c r="L1299" s="38">
        <v>186500</v>
      </c>
      <c r="M1299" s="38"/>
      <c r="N1299" s="31" t="str">
        <f t="shared" si="98"/>
        <v>Meals and Accommodation to be served/used during the Training on Rice Crop Manager Advisory Service for the RCM Provincial and Municipal Focal Persons of Pampanga on July 18-20, 2023 at Pampanga</v>
      </c>
      <c r="O1299" s="39"/>
      <c r="P1299" s="31" t="s">
        <v>1692</v>
      </c>
      <c r="Q1299" s="31" t="s">
        <v>1693</v>
      </c>
      <c r="R1299" s="31" t="s">
        <v>1694</v>
      </c>
      <c r="S1299" s="31" t="s">
        <v>457</v>
      </c>
      <c r="T1299" s="39"/>
    </row>
    <row r="1300" spans="1:20" ht="15.75" customHeight="1" x14ac:dyDescent="0.2">
      <c r="A1300" s="31"/>
      <c r="B1300" s="35" t="s">
        <v>1908</v>
      </c>
      <c r="C1300" s="31" t="s">
        <v>117</v>
      </c>
      <c r="D1300" s="31" t="s">
        <v>1576</v>
      </c>
      <c r="E1300" s="36">
        <v>45047</v>
      </c>
      <c r="F1300" s="36">
        <v>45047</v>
      </c>
      <c r="G1300" s="36">
        <v>45092</v>
      </c>
      <c r="H1300" s="36">
        <v>45092</v>
      </c>
      <c r="I1300" s="31" t="s">
        <v>29</v>
      </c>
      <c r="J1300" s="31" t="s">
        <v>119</v>
      </c>
      <c r="K1300" s="37">
        <f t="shared" si="97"/>
        <v>159000</v>
      </c>
      <c r="L1300" s="38">
        <v>159000</v>
      </c>
      <c r="M1300" s="38"/>
      <c r="N1300" s="31" t="str">
        <f t="shared" si="98"/>
        <v>Meals and Accommodation to be served/used during the Training on Rice Crop Manager Advisory Service for the RCM Provincial and Municipal Focal Persons of Zambales on June 26-28, 2023 at Pampanga</v>
      </c>
      <c r="O1300" s="39"/>
      <c r="P1300" s="31" t="s">
        <v>1692</v>
      </c>
      <c r="Q1300" s="31" t="s">
        <v>1693</v>
      </c>
      <c r="R1300" s="31" t="s">
        <v>1694</v>
      </c>
      <c r="S1300" s="31" t="s">
        <v>457</v>
      </c>
      <c r="T1300" s="39"/>
    </row>
    <row r="1301" spans="1:20" ht="15.75" customHeight="1" x14ac:dyDescent="0.2">
      <c r="A1301" s="31"/>
      <c r="B1301" s="106" t="s">
        <v>1909</v>
      </c>
      <c r="C1301" s="31" t="s">
        <v>117</v>
      </c>
      <c r="D1301" s="31" t="s">
        <v>27</v>
      </c>
      <c r="E1301" s="36">
        <v>45047</v>
      </c>
      <c r="F1301" s="31" t="s">
        <v>28</v>
      </c>
      <c r="G1301" s="36">
        <v>45092</v>
      </c>
      <c r="H1301" s="36">
        <v>45092</v>
      </c>
      <c r="I1301" s="31" t="s">
        <v>29</v>
      </c>
      <c r="J1301" s="31" t="s">
        <v>119</v>
      </c>
      <c r="K1301" s="37">
        <f t="shared" si="97"/>
        <v>240000</v>
      </c>
      <c r="L1301" s="38">
        <v>240000</v>
      </c>
      <c r="M1301" s="38"/>
      <c r="N1301" s="31" t="str">
        <f t="shared" si="98"/>
        <v>Meals to be served during the Inauguration of the Department of Agriculture new Building on June 05, 2023 at DA Covered Court, Maimpis, City of San Fernando, Pampanga</v>
      </c>
      <c r="O1301" s="39"/>
      <c r="P1301" s="31" t="s">
        <v>1692</v>
      </c>
      <c r="Q1301" s="31" t="s">
        <v>1693</v>
      </c>
      <c r="R1301" s="31" t="s">
        <v>1694</v>
      </c>
      <c r="S1301" s="31" t="s">
        <v>457</v>
      </c>
      <c r="T1301" s="39"/>
    </row>
    <row r="1302" spans="1:20" ht="15.75" customHeight="1" x14ac:dyDescent="0.2">
      <c r="A1302" s="31"/>
      <c r="B1302" s="106" t="s">
        <v>1910</v>
      </c>
      <c r="C1302" s="31" t="s">
        <v>130</v>
      </c>
      <c r="D1302" s="31" t="s">
        <v>27</v>
      </c>
      <c r="E1302" s="36">
        <v>45092</v>
      </c>
      <c r="F1302" s="31" t="s">
        <v>28</v>
      </c>
      <c r="G1302" s="36">
        <v>45092</v>
      </c>
      <c r="H1302" s="36">
        <v>45092</v>
      </c>
      <c r="I1302" s="31" t="s">
        <v>29</v>
      </c>
      <c r="J1302" s="31" t="s">
        <v>119</v>
      </c>
      <c r="K1302" s="37">
        <f t="shared" si="97"/>
        <v>24750</v>
      </c>
      <c r="L1302" s="38">
        <v>24750</v>
      </c>
      <c r="M1302" s="38"/>
      <c r="N1302" s="31" t="str">
        <f t="shared" si="98"/>
        <v xml:space="preserve">Meals and snacks to be served during the R4D Procedure Manual Workshop on June 20-21, 2023 at CLIARC-LDZ, Paraiso, Tarlac City </v>
      </c>
      <c r="O1302" s="39"/>
      <c r="P1302" s="31" t="s">
        <v>1692</v>
      </c>
      <c r="Q1302" s="31" t="s">
        <v>1693</v>
      </c>
      <c r="R1302" s="31" t="s">
        <v>1694</v>
      </c>
      <c r="S1302" s="31" t="s">
        <v>457</v>
      </c>
      <c r="T1302" s="39"/>
    </row>
    <row r="1303" spans="1:20" ht="15.75" customHeight="1" x14ac:dyDescent="0.2">
      <c r="A1303" s="31"/>
      <c r="B1303" s="106" t="s">
        <v>1911</v>
      </c>
      <c r="C1303" s="31" t="s">
        <v>1912</v>
      </c>
      <c r="D1303" s="31" t="s">
        <v>27</v>
      </c>
      <c r="E1303" s="36">
        <v>45092</v>
      </c>
      <c r="F1303" s="31" t="s">
        <v>28</v>
      </c>
      <c r="G1303" s="36">
        <v>45092</v>
      </c>
      <c r="H1303" s="36">
        <v>45092</v>
      </c>
      <c r="I1303" s="31" t="s">
        <v>29</v>
      </c>
      <c r="J1303" s="31" t="s">
        <v>119</v>
      </c>
      <c r="K1303" s="37">
        <f t="shared" si="97"/>
        <v>22500</v>
      </c>
      <c r="L1303" s="38">
        <v>22500</v>
      </c>
      <c r="M1303" s="38"/>
      <c r="N1303" s="31" t="str">
        <f t="shared" si="98"/>
        <v>Meals and snacks to be served during the City/Municipal Agriculturist Meeting for the Province of Nueva Ecija on June 22, 2023 at Sierra Madre Suite, Palayan City, Nueva Ecija</v>
      </c>
      <c r="O1303" s="39"/>
      <c r="P1303" s="31" t="s">
        <v>1692</v>
      </c>
      <c r="Q1303" s="31" t="s">
        <v>1693</v>
      </c>
      <c r="R1303" s="31" t="s">
        <v>1694</v>
      </c>
      <c r="S1303" s="31" t="s">
        <v>457</v>
      </c>
      <c r="T1303" s="39"/>
    </row>
    <row r="1304" spans="1:20" ht="15.75" customHeight="1" x14ac:dyDescent="0.2">
      <c r="A1304" s="31"/>
      <c r="B1304" s="106" t="s">
        <v>1913</v>
      </c>
      <c r="C1304" s="31" t="s">
        <v>501</v>
      </c>
      <c r="D1304" s="31" t="s">
        <v>27</v>
      </c>
      <c r="E1304" s="36">
        <v>45092</v>
      </c>
      <c r="F1304" s="31" t="s">
        <v>28</v>
      </c>
      <c r="G1304" s="36">
        <v>45092</v>
      </c>
      <c r="H1304" s="36">
        <v>45092</v>
      </c>
      <c r="I1304" s="31" t="s">
        <v>29</v>
      </c>
      <c r="J1304" s="31" t="s">
        <v>119</v>
      </c>
      <c r="K1304" s="37">
        <f t="shared" si="97"/>
        <v>90000</v>
      </c>
      <c r="L1304" s="38">
        <v>90000</v>
      </c>
      <c r="M1304" s="38"/>
      <c r="N1304" s="31" t="str">
        <f t="shared" si="98"/>
        <v xml:space="preserve">Meals and snacks to be served during the conduct of Specialized Training Course on Major Insect Pest and Diseases of Rice, Corn &amp; High VAlue Crops for Municipal Crop Protection Coordinators in Region III in RCPC Conference Hall, PhilRice Compound, Maligaya Science City of Muñoz, Nueva Ecija on August 10-11, 2023 </v>
      </c>
      <c r="O1304" s="39"/>
      <c r="P1304" s="31" t="s">
        <v>1692</v>
      </c>
      <c r="Q1304" s="31" t="s">
        <v>1693</v>
      </c>
      <c r="R1304" s="31" t="s">
        <v>1694</v>
      </c>
      <c r="S1304" s="31" t="s">
        <v>457</v>
      </c>
      <c r="T1304" s="39"/>
    </row>
    <row r="1305" spans="1:20" ht="130.5" customHeight="1" x14ac:dyDescent="0.2">
      <c r="A1305" s="31"/>
      <c r="B1305" s="147" t="s">
        <v>1914</v>
      </c>
      <c r="C1305" s="31" t="s">
        <v>130</v>
      </c>
      <c r="D1305" s="31" t="s">
        <v>27</v>
      </c>
      <c r="E1305" s="31" t="s">
        <v>1673</v>
      </c>
      <c r="F1305" s="31" t="s">
        <v>28</v>
      </c>
      <c r="G1305" s="36">
        <v>45200</v>
      </c>
      <c r="H1305" s="36">
        <v>45200</v>
      </c>
      <c r="I1305" s="31" t="s">
        <v>29</v>
      </c>
      <c r="J1305" s="31" t="s">
        <v>119</v>
      </c>
      <c r="K1305" s="37">
        <f t="shared" si="97"/>
        <v>18000</v>
      </c>
      <c r="L1305" s="49">
        <v>18000</v>
      </c>
      <c r="M1305" s="38"/>
      <c r="N1305" s="31" t="s">
        <v>1915</v>
      </c>
      <c r="O1305" s="39"/>
      <c r="P1305" s="40"/>
      <c r="Q1305" s="31"/>
      <c r="R1305" s="31"/>
      <c r="S1305" s="41"/>
      <c r="T1305" s="39"/>
    </row>
    <row r="1306" spans="1:20" ht="141.75" customHeight="1" x14ac:dyDescent="0.2">
      <c r="A1306" s="31"/>
      <c r="B1306" s="147" t="s">
        <v>1916</v>
      </c>
      <c r="C1306" s="31" t="s">
        <v>117</v>
      </c>
      <c r="D1306" s="31" t="s">
        <v>1576</v>
      </c>
      <c r="E1306" s="45">
        <v>45078</v>
      </c>
      <c r="F1306" s="31" t="s">
        <v>28</v>
      </c>
      <c r="G1306" s="45">
        <v>45078</v>
      </c>
      <c r="H1306" s="45">
        <v>45078</v>
      </c>
      <c r="I1306" s="31" t="s">
        <v>29</v>
      </c>
      <c r="J1306" s="31" t="s">
        <v>119</v>
      </c>
      <c r="K1306" s="37">
        <f t="shared" si="97"/>
        <v>151200</v>
      </c>
      <c r="L1306" s="49">
        <v>151200</v>
      </c>
      <c r="M1306" s="38"/>
      <c r="N1306" s="42" t="s">
        <v>1917</v>
      </c>
      <c r="O1306" s="39"/>
      <c r="P1306" s="40"/>
      <c r="Q1306" s="31"/>
      <c r="R1306" s="31"/>
      <c r="S1306" s="41"/>
      <c r="T1306" s="39"/>
    </row>
    <row r="1307" spans="1:20" ht="15.75" customHeight="1" x14ac:dyDescent="0.2">
      <c r="A1307" s="31"/>
      <c r="B1307" s="147" t="s">
        <v>1918</v>
      </c>
      <c r="C1307" s="31" t="s">
        <v>117</v>
      </c>
      <c r="D1307" s="31" t="s">
        <v>27</v>
      </c>
      <c r="E1307" s="45">
        <v>45120</v>
      </c>
      <c r="F1307" s="31" t="s">
        <v>28</v>
      </c>
      <c r="G1307" s="45">
        <v>45161</v>
      </c>
      <c r="H1307" s="45">
        <v>45161</v>
      </c>
      <c r="I1307" s="31" t="s">
        <v>29</v>
      </c>
      <c r="J1307" s="31" t="s">
        <v>119</v>
      </c>
      <c r="K1307" s="37">
        <f t="shared" si="97"/>
        <v>21000</v>
      </c>
      <c r="L1307" s="49">
        <v>21000</v>
      </c>
      <c r="M1307" s="38"/>
      <c r="N1307" s="42" t="str">
        <f t="shared" ref="N1307:N1319" si="99">B1307</f>
        <v xml:space="preserve">Meals and snacks to be used during the Regional Core Group Meeting on August 10, 2023 at DA-RFO 3, Diosdado Macapagal Government Center, Maimpis, City of San Fernando, Pampanga </v>
      </c>
      <c r="O1307" s="39"/>
      <c r="P1307" s="40"/>
      <c r="Q1307" s="31"/>
      <c r="R1307" s="31"/>
      <c r="S1307" s="41"/>
      <c r="T1307" s="39"/>
    </row>
    <row r="1308" spans="1:20" ht="15.75" customHeight="1" x14ac:dyDescent="0.2">
      <c r="A1308" s="31"/>
      <c r="B1308" s="147" t="s">
        <v>1919</v>
      </c>
      <c r="C1308" s="31" t="s">
        <v>525</v>
      </c>
      <c r="D1308" s="31" t="s">
        <v>27</v>
      </c>
      <c r="E1308" s="45">
        <v>45161</v>
      </c>
      <c r="F1308" s="31" t="s">
        <v>28</v>
      </c>
      <c r="G1308" s="45">
        <v>45161</v>
      </c>
      <c r="H1308" s="45">
        <v>45161</v>
      </c>
      <c r="I1308" s="31" t="s">
        <v>29</v>
      </c>
      <c r="J1308" s="31" t="s">
        <v>119</v>
      </c>
      <c r="K1308" s="37">
        <f t="shared" si="97"/>
        <v>18000</v>
      </c>
      <c r="L1308" s="49">
        <v>18000</v>
      </c>
      <c r="M1308" s="38"/>
      <c r="N1308" s="42" t="str">
        <f t="shared" si="99"/>
        <v>Meals and snacks to be served during the SPMS Training in San Jose, City Nueva Ecija on August 31, 2023</v>
      </c>
      <c r="O1308" s="39"/>
      <c r="P1308" s="40"/>
      <c r="Q1308" s="31"/>
      <c r="R1308" s="31"/>
      <c r="S1308" s="41"/>
      <c r="T1308" s="39"/>
    </row>
    <row r="1309" spans="1:20" ht="15.75" customHeight="1" x14ac:dyDescent="0.2">
      <c r="A1309" s="31"/>
      <c r="B1309" s="147" t="s">
        <v>1920</v>
      </c>
      <c r="C1309" s="31" t="s">
        <v>138</v>
      </c>
      <c r="D1309" s="31" t="s">
        <v>27</v>
      </c>
      <c r="E1309" s="45">
        <v>45161</v>
      </c>
      <c r="F1309" s="31" t="s">
        <v>28</v>
      </c>
      <c r="G1309" s="45">
        <v>45161</v>
      </c>
      <c r="H1309" s="45">
        <v>45161</v>
      </c>
      <c r="I1309" s="31" t="s">
        <v>29</v>
      </c>
      <c r="J1309" s="31" t="s">
        <v>119</v>
      </c>
      <c r="K1309" s="37">
        <f t="shared" si="97"/>
        <v>36000</v>
      </c>
      <c r="L1309" s="49">
        <v>36000</v>
      </c>
      <c r="M1309" s="38"/>
      <c r="N1309" s="42" t="str">
        <f t="shared" si="99"/>
        <v>Meals and snacks to be served during the 3rd Quarter Staff meeting on September 18, 2023 at TEC Building, DA-CLIARC-UD Magalang, Pampanga</v>
      </c>
      <c r="O1309" s="39"/>
      <c r="P1309" s="40"/>
      <c r="Q1309" s="31"/>
      <c r="R1309" s="31"/>
      <c r="S1309" s="41"/>
      <c r="T1309" s="39"/>
    </row>
    <row r="1310" spans="1:20" ht="15.75" customHeight="1" x14ac:dyDescent="0.2">
      <c r="A1310" s="31"/>
      <c r="B1310" s="147" t="s">
        <v>1921</v>
      </c>
      <c r="C1310" s="31" t="s">
        <v>138</v>
      </c>
      <c r="D1310" s="31" t="s">
        <v>27</v>
      </c>
      <c r="E1310" s="45">
        <v>45161</v>
      </c>
      <c r="F1310" s="31" t="s">
        <v>28</v>
      </c>
      <c r="G1310" s="45">
        <v>45170</v>
      </c>
      <c r="H1310" s="45">
        <v>45170</v>
      </c>
      <c r="I1310" s="31" t="s">
        <v>29</v>
      </c>
      <c r="J1310" s="31" t="s">
        <v>119</v>
      </c>
      <c r="K1310" s="37">
        <f t="shared" si="97"/>
        <v>108000</v>
      </c>
      <c r="L1310" s="49">
        <v>108000</v>
      </c>
      <c r="M1310" s="38"/>
      <c r="N1310" s="42" t="str">
        <f t="shared" si="99"/>
        <v>Meals and snacks to be served during the Project Review for Collaborative Rice Research for Development on September 28-29, 2023 at ROS-LDZ, Paraiso, Tarlac City</v>
      </c>
      <c r="O1310" s="39"/>
      <c r="P1310" s="40"/>
      <c r="Q1310" s="31"/>
      <c r="R1310" s="31"/>
      <c r="S1310" s="41"/>
      <c r="T1310" s="39"/>
    </row>
    <row r="1311" spans="1:20" ht="15.75" customHeight="1" x14ac:dyDescent="0.2">
      <c r="A1311" s="31"/>
      <c r="B1311" s="147" t="s">
        <v>1922</v>
      </c>
      <c r="C1311" s="31" t="s">
        <v>138</v>
      </c>
      <c r="D1311" s="31" t="s">
        <v>27</v>
      </c>
      <c r="E1311" s="45">
        <v>45161</v>
      </c>
      <c r="F1311" s="31" t="s">
        <v>28</v>
      </c>
      <c r="G1311" s="45">
        <v>45170</v>
      </c>
      <c r="H1311" s="45">
        <v>45170</v>
      </c>
      <c r="I1311" s="31" t="s">
        <v>29</v>
      </c>
      <c r="J1311" s="31" t="s">
        <v>119</v>
      </c>
      <c r="K1311" s="37">
        <f t="shared" si="97"/>
        <v>45000</v>
      </c>
      <c r="L1311" s="49">
        <v>45000</v>
      </c>
      <c r="M1311" s="38"/>
      <c r="N1311" s="42" t="str">
        <f t="shared" si="99"/>
        <v>Meals to be used during the Sensory Evaluation of different irrigated rice varities in Bulacan Province on December 05-07, 2023</v>
      </c>
      <c r="O1311" s="39"/>
      <c r="P1311" s="40"/>
      <c r="Q1311" s="31"/>
      <c r="R1311" s="31"/>
      <c r="S1311" s="41"/>
      <c r="T1311" s="39"/>
    </row>
    <row r="1312" spans="1:20" ht="15.75" customHeight="1" x14ac:dyDescent="0.2">
      <c r="A1312" s="31"/>
      <c r="B1312" s="147" t="s">
        <v>1923</v>
      </c>
      <c r="C1312" s="31" t="s">
        <v>138</v>
      </c>
      <c r="D1312" s="31" t="s">
        <v>27</v>
      </c>
      <c r="E1312" s="45">
        <v>45161</v>
      </c>
      <c r="F1312" s="31" t="s">
        <v>28</v>
      </c>
      <c r="G1312" s="45">
        <v>45170</v>
      </c>
      <c r="H1312" s="45">
        <v>45170</v>
      </c>
      <c r="I1312" s="31" t="s">
        <v>29</v>
      </c>
      <c r="J1312" s="31" t="s">
        <v>119</v>
      </c>
      <c r="K1312" s="37">
        <f t="shared" si="97"/>
        <v>49500</v>
      </c>
      <c r="L1312" s="49">
        <v>49500</v>
      </c>
      <c r="M1312" s="38"/>
      <c r="N1312" s="42" t="str">
        <f t="shared" si="99"/>
        <v xml:space="preserve">Meals and snacks to be served during the Evaluation of R4D Proposals for FY 2024 Funding on September 26-27, 2023 at ROS-LDZ, Paraiso, Tarlac City </v>
      </c>
      <c r="O1312" s="39"/>
      <c r="P1312" s="40"/>
      <c r="Q1312" s="31"/>
      <c r="R1312" s="31"/>
      <c r="S1312" s="41"/>
      <c r="T1312" s="39"/>
    </row>
    <row r="1313" spans="1:20" ht="15.75" customHeight="1" x14ac:dyDescent="0.2">
      <c r="A1313" s="31"/>
      <c r="B1313" s="147" t="s">
        <v>1924</v>
      </c>
      <c r="C1313" s="31" t="s">
        <v>117</v>
      </c>
      <c r="D1313" s="31" t="s">
        <v>131</v>
      </c>
      <c r="E1313" s="31" t="s">
        <v>28</v>
      </c>
      <c r="F1313" s="31" t="s">
        <v>28</v>
      </c>
      <c r="G1313" s="45">
        <v>45170</v>
      </c>
      <c r="H1313" s="45">
        <v>45170</v>
      </c>
      <c r="I1313" s="31" t="s">
        <v>29</v>
      </c>
      <c r="J1313" s="31" t="s">
        <v>119</v>
      </c>
      <c r="K1313" s="37">
        <f t="shared" si="97"/>
        <v>110000</v>
      </c>
      <c r="L1313" s="49">
        <v>110000</v>
      </c>
      <c r="M1313" s="38"/>
      <c r="N1313" s="42" t="str">
        <f t="shared" si="99"/>
        <v>Accommodation and Function hall to be used for the Preparation of Provincial Operations Plans for Masagana Rice Industry Development Program (MRIDP) for different Provinces of Region III on September 5-6, 2023 at Province of Nueva Ecija</v>
      </c>
      <c r="O1313" s="39"/>
      <c r="P1313" s="40"/>
      <c r="Q1313" s="31"/>
      <c r="R1313" s="31"/>
      <c r="S1313" s="41"/>
      <c r="T1313" s="39"/>
    </row>
    <row r="1314" spans="1:20" ht="15.75" customHeight="1" x14ac:dyDescent="0.2">
      <c r="A1314" s="31"/>
      <c r="B1314" s="147" t="s">
        <v>1925</v>
      </c>
      <c r="C1314" s="31" t="s">
        <v>117</v>
      </c>
      <c r="D1314" s="31" t="s">
        <v>27</v>
      </c>
      <c r="E1314" s="45">
        <v>45161</v>
      </c>
      <c r="F1314" s="31" t="s">
        <v>28</v>
      </c>
      <c r="G1314" s="45">
        <v>45170</v>
      </c>
      <c r="H1314" s="45">
        <v>45170</v>
      </c>
      <c r="I1314" s="31" t="s">
        <v>29</v>
      </c>
      <c r="J1314" s="31" t="s">
        <v>119</v>
      </c>
      <c r="K1314" s="37">
        <f t="shared" si="97"/>
        <v>180000</v>
      </c>
      <c r="L1314" s="49">
        <v>180000</v>
      </c>
      <c r="M1314" s="38"/>
      <c r="N1314" s="42" t="str">
        <f t="shared" si="99"/>
        <v>Meals and Snacks to be served during the Preparation of Provincial Operations Plans for Masagana Rice Industry Development Program (MRIDP) for different Provinces of Region III on September 5-6, 2023 at Province of Nueva Ecija</v>
      </c>
      <c r="O1314" s="39"/>
      <c r="P1314" s="40"/>
      <c r="Q1314" s="31"/>
      <c r="R1314" s="31"/>
      <c r="S1314" s="41"/>
      <c r="T1314" s="39"/>
    </row>
    <row r="1315" spans="1:20" ht="15.75" customHeight="1" x14ac:dyDescent="0.2">
      <c r="A1315" s="31"/>
      <c r="B1315" s="147" t="s">
        <v>1926</v>
      </c>
      <c r="C1315" s="31" t="s">
        <v>138</v>
      </c>
      <c r="D1315" s="31" t="s">
        <v>131</v>
      </c>
      <c r="E1315" s="45">
        <v>45176</v>
      </c>
      <c r="F1315" s="31" t="s">
        <v>28</v>
      </c>
      <c r="G1315" s="45">
        <v>45238</v>
      </c>
      <c r="H1315" s="45">
        <v>45238</v>
      </c>
      <c r="I1315" s="31" t="s">
        <v>29</v>
      </c>
      <c r="J1315" s="31" t="s">
        <v>119</v>
      </c>
      <c r="K1315" s="37">
        <f t="shared" si="97"/>
        <v>108000</v>
      </c>
      <c r="L1315" s="49">
        <v>108000</v>
      </c>
      <c r="M1315" s="38"/>
      <c r="N1315" s="42" t="str">
        <f t="shared" si="99"/>
        <v xml:space="preserve">Room accommodation To be used during the Year End Review of Next-Gen Project with the Provincial and Municipal Project counterparts in Baguio City on November 29 to December 01, 2023 </v>
      </c>
      <c r="O1315" s="39"/>
      <c r="P1315" s="40"/>
      <c r="Q1315" s="31"/>
      <c r="R1315" s="31"/>
      <c r="S1315" s="41"/>
      <c r="T1315" s="39"/>
    </row>
    <row r="1316" spans="1:20" ht="15.75" customHeight="1" x14ac:dyDescent="0.2">
      <c r="A1316" s="31"/>
      <c r="B1316" s="147" t="s">
        <v>1927</v>
      </c>
      <c r="C1316" s="31" t="s">
        <v>138</v>
      </c>
      <c r="D1316" s="31" t="s">
        <v>27</v>
      </c>
      <c r="E1316" s="45">
        <v>45176</v>
      </c>
      <c r="F1316" s="31" t="s">
        <v>28</v>
      </c>
      <c r="G1316" s="45">
        <v>45238</v>
      </c>
      <c r="H1316" s="45">
        <v>45238</v>
      </c>
      <c r="I1316" s="31" t="s">
        <v>29</v>
      </c>
      <c r="J1316" s="31" t="s">
        <v>119</v>
      </c>
      <c r="K1316" s="37">
        <f t="shared" si="97"/>
        <v>153000</v>
      </c>
      <c r="L1316" s="49">
        <v>153000</v>
      </c>
      <c r="M1316" s="38"/>
      <c r="N1316" s="42" t="str">
        <f t="shared" si="99"/>
        <v xml:space="preserve">Meals and snacks to be used during the Year End Review of NextGen Project with the Provincial and Municipal Project counterparts in Baguio City on November 29 to December 01, 2023 </v>
      </c>
      <c r="O1316" s="39"/>
      <c r="P1316" s="40"/>
      <c r="Q1316" s="31"/>
      <c r="R1316" s="31"/>
      <c r="S1316" s="41"/>
      <c r="T1316" s="39"/>
    </row>
    <row r="1317" spans="1:20" ht="15.75" customHeight="1" x14ac:dyDescent="0.2">
      <c r="A1317" s="31"/>
      <c r="B1317" s="147" t="s">
        <v>1928</v>
      </c>
      <c r="C1317" s="31" t="s">
        <v>138</v>
      </c>
      <c r="D1317" s="31" t="s">
        <v>27</v>
      </c>
      <c r="E1317" s="45">
        <v>45176</v>
      </c>
      <c r="F1317" s="31" t="s">
        <v>28</v>
      </c>
      <c r="G1317" s="45">
        <v>45223</v>
      </c>
      <c r="H1317" s="45">
        <v>45223</v>
      </c>
      <c r="I1317" s="31" t="s">
        <v>29</v>
      </c>
      <c r="J1317" s="31" t="s">
        <v>119</v>
      </c>
      <c r="K1317" s="37">
        <f t="shared" si="97"/>
        <v>32000</v>
      </c>
      <c r="L1317" s="49">
        <v>32000</v>
      </c>
      <c r="M1317" s="38"/>
      <c r="N1317" s="42" t="str">
        <f t="shared" si="99"/>
        <v>Meals and snacks to be served during the conduct of field day for Organic Experimental Trial on October 05-06, 2023 at Carael and San Miguel, Botolan, Zamables</v>
      </c>
      <c r="O1317" s="39"/>
      <c r="P1317" s="40"/>
      <c r="Q1317" s="31"/>
      <c r="R1317" s="31"/>
      <c r="S1317" s="41"/>
      <c r="T1317" s="39"/>
    </row>
    <row r="1318" spans="1:20" ht="15.75" customHeight="1" x14ac:dyDescent="0.2">
      <c r="A1318" s="31"/>
      <c r="B1318" s="147" t="s">
        <v>1929</v>
      </c>
      <c r="C1318" s="31" t="s">
        <v>138</v>
      </c>
      <c r="D1318" s="31" t="s">
        <v>27</v>
      </c>
      <c r="E1318" s="45">
        <v>45176</v>
      </c>
      <c r="F1318" s="31" t="s">
        <v>28</v>
      </c>
      <c r="G1318" s="45">
        <v>45223</v>
      </c>
      <c r="H1318" s="45">
        <v>45223</v>
      </c>
      <c r="I1318" s="31" t="s">
        <v>29</v>
      </c>
      <c r="J1318" s="31" t="s">
        <v>119</v>
      </c>
      <c r="K1318" s="37">
        <f t="shared" si="97"/>
        <v>16000</v>
      </c>
      <c r="L1318" s="49">
        <v>16000</v>
      </c>
      <c r="M1318" s="38"/>
      <c r="N1318" s="42" t="str">
        <f t="shared" si="99"/>
        <v>Meals and snacks to be served during the conduct of field day for Organic Experimental Trial on October 26 in Balanga, Bataan</v>
      </c>
      <c r="O1318" s="39"/>
      <c r="P1318" s="40"/>
      <c r="Q1318" s="31"/>
      <c r="R1318" s="31"/>
      <c r="S1318" s="41"/>
      <c r="T1318" s="39"/>
    </row>
    <row r="1319" spans="1:20" ht="100.5" customHeight="1" x14ac:dyDescent="0.2">
      <c r="A1319" s="31"/>
      <c r="B1319" s="147" t="s">
        <v>1930</v>
      </c>
      <c r="C1319" s="31" t="s">
        <v>138</v>
      </c>
      <c r="D1319" s="31" t="s">
        <v>27</v>
      </c>
      <c r="E1319" s="45">
        <v>45176</v>
      </c>
      <c r="F1319" s="31" t="s">
        <v>28</v>
      </c>
      <c r="G1319" s="45">
        <v>45245</v>
      </c>
      <c r="H1319" s="45">
        <v>45245</v>
      </c>
      <c r="I1319" s="31" t="s">
        <v>29</v>
      </c>
      <c r="J1319" s="31" t="s">
        <v>119</v>
      </c>
      <c r="K1319" s="37">
        <f t="shared" si="97"/>
        <v>22500</v>
      </c>
      <c r="L1319" s="49">
        <v>22500</v>
      </c>
      <c r="M1319" s="38"/>
      <c r="N1319" s="42" t="str">
        <f t="shared" si="99"/>
        <v xml:space="preserve">Meals and snacks to be use in the implementation of RCM Evaluation and NOPT Trial for Target Adjustment Yield Grand Field day on November 16, 2023 at Limay, Bataan </v>
      </c>
      <c r="O1319" s="39"/>
      <c r="P1319" s="40"/>
      <c r="Q1319" s="31"/>
      <c r="R1319" s="31"/>
      <c r="S1319" s="41"/>
      <c r="T1319" s="39"/>
    </row>
    <row r="1320" spans="1:20" ht="15.75" customHeight="1" x14ac:dyDescent="0.2">
      <c r="A1320" s="31"/>
      <c r="B1320" s="151"/>
      <c r="C1320" s="31"/>
      <c r="D1320" s="31"/>
      <c r="E1320" s="36"/>
      <c r="F1320" s="36"/>
      <c r="G1320" s="36"/>
      <c r="H1320" s="36"/>
      <c r="I1320" s="31"/>
      <c r="J1320" s="31"/>
      <c r="K1320" s="37"/>
      <c r="L1320" s="38"/>
      <c r="M1320" s="38"/>
      <c r="N1320" s="31"/>
      <c r="O1320" s="39"/>
      <c r="P1320" s="40"/>
      <c r="Q1320" s="31"/>
      <c r="R1320" s="31"/>
      <c r="S1320" s="41"/>
      <c r="T1320" s="39"/>
    </row>
    <row r="1321" spans="1:20" ht="15.75" customHeight="1" x14ac:dyDescent="0.2">
      <c r="A1321" s="31"/>
      <c r="B1321" s="44" t="s">
        <v>362</v>
      </c>
      <c r="C1321" s="31"/>
      <c r="D1321" s="31"/>
      <c r="E1321" s="36"/>
      <c r="F1321" s="36"/>
      <c r="G1321" s="36"/>
      <c r="H1321" s="36"/>
      <c r="I1321" s="31"/>
      <c r="J1321" s="31"/>
      <c r="K1321" s="37"/>
      <c r="L1321" s="38"/>
      <c r="M1321" s="38"/>
      <c r="N1321" s="31"/>
      <c r="O1321" s="39"/>
      <c r="P1321" s="40"/>
      <c r="Q1321" s="31"/>
      <c r="R1321" s="31"/>
      <c r="S1321" s="41"/>
      <c r="T1321" s="39"/>
    </row>
    <row r="1322" spans="1:20" ht="15.75" customHeight="1" x14ac:dyDescent="0.2">
      <c r="A1322" s="31"/>
      <c r="B1322" s="149" t="s">
        <v>1931</v>
      </c>
      <c r="C1322" s="31" t="s">
        <v>416</v>
      </c>
      <c r="D1322" s="31" t="s">
        <v>27</v>
      </c>
      <c r="E1322" s="36">
        <v>44958</v>
      </c>
      <c r="F1322" s="31" t="s">
        <v>28</v>
      </c>
      <c r="G1322" s="36">
        <v>44958</v>
      </c>
      <c r="H1322" s="36">
        <v>44958</v>
      </c>
      <c r="I1322" s="31" t="s">
        <v>29</v>
      </c>
      <c r="J1322" s="31" t="s">
        <v>365</v>
      </c>
      <c r="K1322" s="37">
        <f t="shared" ref="K1322:K1392" si="100">SUM(L1322:M1322)</f>
        <v>18000</v>
      </c>
      <c r="L1322" s="49">
        <v>18000</v>
      </c>
      <c r="M1322" s="38"/>
      <c r="N1322" s="150" t="s">
        <v>1932</v>
      </c>
      <c r="O1322" s="39"/>
      <c r="P1322" s="31" t="s">
        <v>1692</v>
      </c>
      <c r="Q1322" s="31" t="s">
        <v>1933</v>
      </c>
      <c r="R1322" s="31" t="s">
        <v>1934</v>
      </c>
      <c r="S1322" s="31" t="s">
        <v>457</v>
      </c>
      <c r="T1322" s="39"/>
    </row>
    <row r="1323" spans="1:20" ht="15.75" customHeight="1" x14ac:dyDescent="0.2">
      <c r="A1323" s="31"/>
      <c r="B1323" s="149" t="s">
        <v>1935</v>
      </c>
      <c r="C1323" s="31" t="s">
        <v>416</v>
      </c>
      <c r="D1323" s="31" t="s">
        <v>27</v>
      </c>
      <c r="E1323" s="36">
        <v>44959</v>
      </c>
      <c r="F1323" s="31" t="s">
        <v>28</v>
      </c>
      <c r="G1323" s="36">
        <v>44986</v>
      </c>
      <c r="H1323" s="36">
        <v>44986</v>
      </c>
      <c r="I1323" s="31" t="s">
        <v>29</v>
      </c>
      <c r="J1323" s="31" t="s">
        <v>365</v>
      </c>
      <c r="K1323" s="37">
        <f t="shared" si="100"/>
        <v>15000</v>
      </c>
      <c r="L1323" s="49">
        <v>15000</v>
      </c>
      <c r="M1323" s="38"/>
      <c r="N1323" s="150" t="s">
        <v>1936</v>
      </c>
      <c r="O1323" s="39"/>
      <c r="P1323" s="31" t="s">
        <v>1692</v>
      </c>
      <c r="Q1323" s="31" t="s">
        <v>1933</v>
      </c>
      <c r="R1323" s="31" t="s">
        <v>1934</v>
      </c>
      <c r="S1323" s="31" t="s">
        <v>457</v>
      </c>
      <c r="T1323" s="39"/>
    </row>
    <row r="1324" spans="1:20" ht="15.75" customHeight="1" x14ac:dyDescent="0.2">
      <c r="A1324" s="31"/>
      <c r="B1324" s="149" t="s">
        <v>1937</v>
      </c>
      <c r="C1324" s="31" t="s">
        <v>416</v>
      </c>
      <c r="D1324" s="31" t="s">
        <v>27</v>
      </c>
      <c r="E1324" s="36">
        <v>44958</v>
      </c>
      <c r="F1324" s="31" t="s">
        <v>28</v>
      </c>
      <c r="G1324" s="36">
        <v>44986</v>
      </c>
      <c r="H1324" s="36">
        <v>44986</v>
      </c>
      <c r="I1324" s="31" t="s">
        <v>29</v>
      </c>
      <c r="J1324" s="31" t="s">
        <v>365</v>
      </c>
      <c r="K1324" s="37">
        <f t="shared" si="100"/>
        <v>12000</v>
      </c>
      <c r="L1324" s="49">
        <v>12000</v>
      </c>
      <c r="M1324" s="38"/>
      <c r="N1324" s="150" t="s">
        <v>1938</v>
      </c>
      <c r="O1324" s="39"/>
      <c r="P1324" s="31" t="s">
        <v>1692</v>
      </c>
      <c r="Q1324" s="31" t="s">
        <v>1933</v>
      </c>
      <c r="R1324" s="31" t="s">
        <v>1934</v>
      </c>
      <c r="S1324" s="31" t="s">
        <v>457</v>
      </c>
      <c r="T1324" s="39"/>
    </row>
    <row r="1325" spans="1:20" ht="15.75" customHeight="1" x14ac:dyDescent="0.2">
      <c r="A1325" s="31"/>
      <c r="B1325" s="149" t="s">
        <v>1939</v>
      </c>
      <c r="C1325" s="31" t="s">
        <v>437</v>
      </c>
      <c r="D1325" s="31" t="s">
        <v>27</v>
      </c>
      <c r="E1325" s="36">
        <v>44986</v>
      </c>
      <c r="F1325" s="31" t="s">
        <v>28</v>
      </c>
      <c r="G1325" s="36">
        <v>44986</v>
      </c>
      <c r="H1325" s="36">
        <v>44986</v>
      </c>
      <c r="I1325" s="31" t="s">
        <v>29</v>
      </c>
      <c r="J1325" s="31" t="s">
        <v>365</v>
      </c>
      <c r="K1325" s="37">
        <f t="shared" si="100"/>
        <v>11250</v>
      </c>
      <c r="L1325" s="49">
        <v>11250</v>
      </c>
      <c r="M1325" s="38"/>
      <c r="N1325" s="150" t="s">
        <v>1940</v>
      </c>
      <c r="O1325" s="39"/>
      <c r="P1325" s="31" t="s">
        <v>1692</v>
      </c>
      <c r="Q1325" s="31" t="s">
        <v>1933</v>
      </c>
      <c r="R1325" s="31" t="s">
        <v>1934</v>
      </c>
      <c r="S1325" s="31" t="s">
        <v>457</v>
      </c>
      <c r="T1325" s="39"/>
    </row>
    <row r="1326" spans="1:20" ht="15.75" customHeight="1" x14ac:dyDescent="0.2">
      <c r="A1326" s="31"/>
      <c r="B1326" s="149" t="s">
        <v>1941</v>
      </c>
      <c r="C1326" s="31" t="s">
        <v>437</v>
      </c>
      <c r="D1326" s="31" t="s">
        <v>27</v>
      </c>
      <c r="E1326" s="36">
        <v>44987</v>
      </c>
      <c r="F1326" s="31" t="s">
        <v>28</v>
      </c>
      <c r="G1326" s="36">
        <v>45028</v>
      </c>
      <c r="H1326" s="36">
        <v>45028</v>
      </c>
      <c r="I1326" s="31" t="s">
        <v>29</v>
      </c>
      <c r="J1326" s="31" t="s">
        <v>365</v>
      </c>
      <c r="K1326" s="37">
        <f t="shared" si="100"/>
        <v>31650</v>
      </c>
      <c r="L1326" s="49">
        <v>31650</v>
      </c>
      <c r="M1326" s="38"/>
      <c r="N1326" s="150" t="s">
        <v>1942</v>
      </c>
      <c r="O1326" s="39"/>
      <c r="P1326" s="31" t="s">
        <v>1692</v>
      </c>
      <c r="Q1326" s="31" t="s">
        <v>1933</v>
      </c>
      <c r="R1326" s="31" t="s">
        <v>1934</v>
      </c>
      <c r="S1326" s="31" t="s">
        <v>457</v>
      </c>
      <c r="T1326" s="39"/>
    </row>
    <row r="1327" spans="1:20" ht="15.75" customHeight="1" x14ac:dyDescent="0.2">
      <c r="A1327" s="31"/>
      <c r="B1327" s="149" t="s">
        <v>1943</v>
      </c>
      <c r="C1327" s="31" t="s">
        <v>437</v>
      </c>
      <c r="D1327" s="31" t="s">
        <v>27</v>
      </c>
      <c r="E1327" s="36">
        <v>44986</v>
      </c>
      <c r="F1327" s="31" t="s">
        <v>28</v>
      </c>
      <c r="G1327" s="36">
        <v>45028</v>
      </c>
      <c r="H1327" s="36">
        <v>45028</v>
      </c>
      <c r="I1327" s="31" t="s">
        <v>29</v>
      </c>
      <c r="J1327" s="31" t="s">
        <v>365</v>
      </c>
      <c r="K1327" s="37">
        <f t="shared" si="100"/>
        <v>30000</v>
      </c>
      <c r="L1327" s="49">
        <v>30000</v>
      </c>
      <c r="M1327" s="38"/>
      <c r="N1327" s="150" t="s">
        <v>1944</v>
      </c>
      <c r="O1327" s="39"/>
      <c r="P1327" s="31" t="s">
        <v>1692</v>
      </c>
      <c r="Q1327" s="31" t="s">
        <v>1933</v>
      </c>
      <c r="R1327" s="31" t="s">
        <v>1934</v>
      </c>
      <c r="S1327" s="31" t="s">
        <v>457</v>
      </c>
      <c r="T1327" s="39"/>
    </row>
    <row r="1328" spans="1:20" ht="146.25" customHeight="1" x14ac:dyDescent="0.2">
      <c r="A1328" s="31"/>
      <c r="B1328" s="149" t="s">
        <v>1945</v>
      </c>
      <c r="C1328" s="31" t="s">
        <v>437</v>
      </c>
      <c r="D1328" s="31" t="s">
        <v>27</v>
      </c>
      <c r="E1328" s="36">
        <v>45028</v>
      </c>
      <c r="F1328" s="36">
        <v>45028</v>
      </c>
      <c r="G1328" s="36">
        <v>45063</v>
      </c>
      <c r="H1328" s="36">
        <v>45063</v>
      </c>
      <c r="I1328" s="31" t="s">
        <v>29</v>
      </c>
      <c r="J1328" s="31" t="s">
        <v>365</v>
      </c>
      <c r="K1328" s="37">
        <f t="shared" si="100"/>
        <v>61150</v>
      </c>
      <c r="L1328" s="49">
        <v>61150</v>
      </c>
      <c r="M1328" s="38"/>
      <c r="N1328" s="150" t="s">
        <v>1946</v>
      </c>
      <c r="O1328" s="39"/>
      <c r="P1328" s="40"/>
      <c r="Q1328" s="31"/>
      <c r="R1328" s="31"/>
      <c r="S1328" s="41"/>
      <c r="T1328" s="39"/>
    </row>
    <row r="1329" spans="1:20" ht="15.75" customHeight="1" x14ac:dyDescent="0.2">
      <c r="A1329" s="31"/>
      <c r="B1329" s="149" t="s">
        <v>1947</v>
      </c>
      <c r="C1329" s="31" t="s">
        <v>437</v>
      </c>
      <c r="D1329" s="31" t="s">
        <v>27</v>
      </c>
      <c r="E1329" s="36">
        <v>45153</v>
      </c>
      <c r="F1329" s="31" t="s">
        <v>28</v>
      </c>
      <c r="G1329" s="36">
        <v>45183</v>
      </c>
      <c r="H1329" s="36">
        <v>45183</v>
      </c>
      <c r="I1329" s="31" t="s">
        <v>29</v>
      </c>
      <c r="J1329" s="31" t="s">
        <v>365</v>
      </c>
      <c r="K1329" s="37">
        <f t="shared" si="100"/>
        <v>30000</v>
      </c>
      <c r="L1329" s="49">
        <v>30000</v>
      </c>
      <c r="M1329" s="38"/>
      <c r="N1329" s="150" t="s">
        <v>1948</v>
      </c>
      <c r="O1329" s="39"/>
      <c r="P1329" s="40"/>
      <c r="Q1329" s="31"/>
      <c r="R1329" s="31"/>
      <c r="S1329" s="41"/>
      <c r="T1329" s="39"/>
    </row>
    <row r="1330" spans="1:20" ht="15.75" customHeight="1" x14ac:dyDescent="0.2">
      <c r="A1330" s="31"/>
      <c r="B1330" s="149" t="s">
        <v>1949</v>
      </c>
      <c r="C1330" s="31" t="s">
        <v>437</v>
      </c>
      <c r="D1330" s="31" t="s">
        <v>27</v>
      </c>
      <c r="E1330" s="36">
        <v>45111</v>
      </c>
      <c r="F1330" s="31" t="s">
        <v>28</v>
      </c>
      <c r="G1330" s="36">
        <v>45153</v>
      </c>
      <c r="H1330" s="36">
        <v>45153</v>
      </c>
      <c r="I1330" s="31" t="s">
        <v>29</v>
      </c>
      <c r="J1330" s="31" t="s">
        <v>365</v>
      </c>
      <c r="K1330" s="37">
        <f t="shared" si="100"/>
        <v>30000</v>
      </c>
      <c r="L1330" s="49">
        <v>30000</v>
      </c>
      <c r="M1330" s="38"/>
      <c r="N1330" s="48" t="s">
        <v>1950</v>
      </c>
      <c r="O1330" s="39"/>
      <c r="P1330" s="40"/>
      <c r="Q1330" s="31"/>
      <c r="R1330" s="31"/>
      <c r="S1330" s="41"/>
      <c r="T1330" s="39"/>
    </row>
    <row r="1331" spans="1:20" ht="15.75" customHeight="1" x14ac:dyDescent="0.2">
      <c r="A1331" s="31" t="s">
        <v>56</v>
      </c>
      <c r="B1331" s="149" t="s">
        <v>1951</v>
      </c>
      <c r="C1331" s="31" t="s">
        <v>437</v>
      </c>
      <c r="D1331" s="31" t="s">
        <v>27</v>
      </c>
      <c r="E1331" s="36">
        <v>45090</v>
      </c>
      <c r="F1331" s="31" t="s">
        <v>28</v>
      </c>
      <c r="G1331" s="36">
        <v>45111</v>
      </c>
      <c r="H1331" s="36">
        <v>45111</v>
      </c>
      <c r="I1331" s="31" t="s">
        <v>29</v>
      </c>
      <c r="J1331" s="31" t="s">
        <v>365</v>
      </c>
      <c r="K1331" s="37">
        <f t="shared" si="100"/>
        <v>30000</v>
      </c>
      <c r="L1331" s="49">
        <v>30000</v>
      </c>
      <c r="M1331" s="38"/>
      <c r="N1331" s="48" t="s">
        <v>1952</v>
      </c>
      <c r="O1331" s="39"/>
      <c r="P1331" s="40"/>
      <c r="Q1331" s="31"/>
      <c r="R1331" s="31"/>
      <c r="S1331" s="41"/>
      <c r="T1331" s="39"/>
    </row>
    <row r="1332" spans="1:20" ht="15.75" customHeight="1" x14ac:dyDescent="0.2">
      <c r="A1332" s="31" t="s">
        <v>56</v>
      </c>
      <c r="B1332" s="149" t="s">
        <v>1953</v>
      </c>
      <c r="C1332" s="31" t="s">
        <v>437</v>
      </c>
      <c r="D1332" s="31" t="s">
        <v>27</v>
      </c>
      <c r="E1332" s="36">
        <v>45070</v>
      </c>
      <c r="F1332" s="31" t="s">
        <v>28</v>
      </c>
      <c r="G1332" s="36">
        <v>45090</v>
      </c>
      <c r="H1332" s="36">
        <v>45090</v>
      </c>
      <c r="I1332" s="31" t="s">
        <v>29</v>
      </c>
      <c r="J1332" s="31" t="s">
        <v>365</v>
      </c>
      <c r="K1332" s="37">
        <f t="shared" si="100"/>
        <v>30000</v>
      </c>
      <c r="L1332" s="49">
        <v>30000</v>
      </c>
      <c r="M1332" s="38"/>
      <c r="N1332" s="48" t="s">
        <v>1954</v>
      </c>
      <c r="O1332" s="39"/>
      <c r="P1332" s="40"/>
      <c r="Q1332" s="31"/>
      <c r="R1332" s="31"/>
      <c r="S1332" s="41"/>
      <c r="T1332" s="39"/>
    </row>
    <row r="1333" spans="1:20" ht="15.75" customHeight="1" x14ac:dyDescent="0.2">
      <c r="A1333" s="31"/>
      <c r="B1333" s="149" t="s">
        <v>1955</v>
      </c>
      <c r="C1333" s="31" t="s">
        <v>416</v>
      </c>
      <c r="D1333" s="31" t="s">
        <v>27</v>
      </c>
      <c r="E1333" s="36">
        <v>44986</v>
      </c>
      <c r="F1333" s="31" t="s">
        <v>28</v>
      </c>
      <c r="G1333" s="36">
        <v>44986</v>
      </c>
      <c r="H1333" s="36">
        <v>44986</v>
      </c>
      <c r="I1333" s="31" t="s">
        <v>29</v>
      </c>
      <c r="J1333" s="31" t="s">
        <v>365</v>
      </c>
      <c r="K1333" s="37">
        <f t="shared" si="100"/>
        <v>36000</v>
      </c>
      <c r="L1333" s="49">
        <v>36000</v>
      </c>
      <c r="M1333" s="38"/>
      <c r="N1333" s="150" t="s">
        <v>1956</v>
      </c>
      <c r="O1333" s="39"/>
      <c r="P1333" s="31" t="s">
        <v>1692</v>
      </c>
      <c r="Q1333" s="31" t="s">
        <v>1933</v>
      </c>
      <c r="R1333" s="31" t="s">
        <v>1934</v>
      </c>
      <c r="S1333" s="31" t="s">
        <v>457</v>
      </c>
      <c r="T1333" s="39"/>
    </row>
    <row r="1334" spans="1:20" ht="15.75" customHeight="1" x14ac:dyDescent="0.2">
      <c r="A1334" s="31" t="s">
        <v>56</v>
      </c>
      <c r="B1334" s="149" t="s">
        <v>1957</v>
      </c>
      <c r="C1334" s="31" t="s">
        <v>362</v>
      </c>
      <c r="D1334" s="31" t="s">
        <v>27</v>
      </c>
      <c r="E1334" s="36">
        <v>45029</v>
      </c>
      <c r="F1334" s="31" t="s">
        <v>28</v>
      </c>
      <c r="G1334" s="36">
        <v>45070</v>
      </c>
      <c r="H1334" s="36">
        <v>45070</v>
      </c>
      <c r="I1334" s="31" t="s">
        <v>29</v>
      </c>
      <c r="J1334" s="31" t="s">
        <v>365</v>
      </c>
      <c r="K1334" s="37">
        <f t="shared" si="100"/>
        <v>30000</v>
      </c>
      <c r="L1334" s="49">
        <v>30000</v>
      </c>
      <c r="M1334" s="38"/>
      <c r="N1334" s="48" t="s">
        <v>1958</v>
      </c>
      <c r="O1334" s="39"/>
      <c r="P1334" s="40"/>
      <c r="Q1334" s="31"/>
      <c r="R1334" s="31"/>
      <c r="S1334" s="41"/>
      <c r="T1334" s="39"/>
    </row>
    <row r="1335" spans="1:20" ht="15.75" customHeight="1" x14ac:dyDescent="0.2">
      <c r="A1335" s="63"/>
      <c r="B1335" s="106" t="s">
        <v>1959</v>
      </c>
      <c r="C1335" s="31" t="s">
        <v>364</v>
      </c>
      <c r="D1335" s="31" t="s">
        <v>27</v>
      </c>
      <c r="E1335" s="36">
        <v>45021</v>
      </c>
      <c r="F1335" s="31" t="s">
        <v>28</v>
      </c>
      <c r="G1335" s="36">
        <v>45021</v>
      </c>
      <c r="H1335" s="36">
        <v>45021</v>
      </c>
      <c r="I1335" s="31" t="s">
        <v>29</v>
      </c>
      <c r="J1335" s="31" t="s">
        <v>365</v>
      </c>
      <c r="K1335" s="37">
        <f t="shared" si="100"/>
        <v>23400</v>
      </c>
      <c r="L1335" s="107">
        <v>23400</v>
      </c>
      <c r="M1335" s="38"/>
      <c r="N1335" s="135" t="str">
        <f t="shared" ref="N1335:N1350" si="101">B1335</f>
        <v>Meals and snacks to be served during the conduct of Specialized Pest Management System Training in Baler, Aurora, Aurora on April 25-27, 2023</v>
      </c>
      <c r="O1335" s="39"/>
      <c r="P1335" s="40"/>
      <c r="Q1335" s="31"/>
      <c r="R1335" s="31"/>
      <c r="S1335" s="41"/>
      <c r="T1335" s="39"/>
    </row>
    <row r="1336" spans="1:20" ht="77.25" customHeight="1" x14ac:dyDescent="0.2">
      <c r="A1336" s="63"/>
      <c r="B1336" s="106" t="s">
        <v>1960</v>
      </c>
      <c r="C1336" s="31" t="s">
        <v>364</v>
      </c>
      <c r="D1336" s="31" t="s">
        <v>27</v>
      </c>
      <c r="E1336" s="36">
        <v>45021</v>
      </c>
      <c r="F1336" s="31" t="s">
        <v>28</v>
      </c>
      <c r="G1336" s="36">
        <v>45021</v>
      </c>
      <c r="H1336" s="36">
        <v>45021</v>
      </c>
      <c r="I1336" s="31" t="s">
        <v>29</v>
      </c>
      <c r="J1336" s="31" t="s">
        <v>365</v>
      </c>
      <c r="K1336" s="37">
        <f t="shared" si="100"/>
        <v>20250</v>
      </c>
      <c r="L1336" s="107">
        <v>20250</v>
      </c>
      <c r="M1336" s="38"/>
      <c r="N1336" s="135" t="str">
        <f t="shared" si="101"/>
        <v>Meals and snacks to be served during the conduct of Specialized Pest Management System Training in Ezperanza, Casiguran, Aurora on April 25-26, 2023</v>
      </c>
      <c r="O1336" s="39"/>
      <c r="P1336" s="40"/>
      <c r="Q1336" s="31"/>
      <c r="R1336" s="31"/>
      <c r="S1336" s="41"/>
      <c r="T1336" s="39"/>
    </row>
    <row r="1337" spans="1:20" ht="80.25" customHeight="1" x14ac:dyDescent="0.2">
      <c r="A1337" s="63"/>
      <c r="B1337" s="106" t="s">
        <v>1961</v>
      </c>
      <c r="C1337" s="31" t="s">
        <v>364</v>
      </c>
      <c r="D1337" s="31" t="s">
        <v>27</v>
      </c>
      <c r="E1337" s="36">
        <v>45021</v>
      </c>
      <c r="F1337" s="31" t="s">
        <v>28</v>
      </c>
      <c r="G1337" s="36">
        <v>45021</v>
      </c>
      <c r="H1337" s="36">
        <v>45021</v>
      </c>
      <c r="I1337" s="31" t="s">
        <v>29</v>
      </c>
      <c r="J1337" s="31" t="s">
        <v>365</v>
      </c>
      <c r="K1337" s="37">
        <f t="shared" si="100"/>
        <v>36900</v>
      </c>
      <c r="L1337" s="107">
        <v>36900</v>
      </c>
      <c r="M1337" s="38"/>
      <c r="N1337" s="135" t="str">
        <f t="shared" si="101"/>
        <v>Meals and snacks to be served during the conduct of Specialized Pest Management System Training in Dikapinisan, San Luis, Aurora on April 27-28, 2023</v>
      </c>
      <c r="O1337" s="39"/>
      <c r="P1337" s="40"/>
      <c r="Q1337" s="31"/>
      <c r="R1337" s="31"/>
      <c r="S1337" s="41"/>
      <c r="T1337" s="39"/>
    </row>
    <row r="1338" spans="1:20" ht="63.75" customHeight="1" x14ac:dyDescent="0.2">
      <c r="A1338" s="63"/>
      <c r="B1338" s="106" t="s">
        <v>1962</v>
      </c>
      <c r="C1338" s="31" t="s">
        <v>416</v>
      </c>
      <c r="D1338" s="31" t="s">
        <v>27</v>
      </c>
      <c r="E1338" s="36">
        <v>45021</v>
      </c>
      <c r="F1338" s="31" t="s">
        <v>28</v>
      </c>
      <c r="G1338" s="36">
        <v>45057</v>
      </c>
      <c r="H1338" s="36">
        <v>45057</v>
      </c>
      <c r="I1338" s="31" t="s">
        <v>29</v>
      </c>
      <c r="J1338" s="31" t="s">
        <v>365</v>
      </c>
      <c r="K1338" s="37">
        <f t="shared" si="100"/>
        <v>21000</v>
      </c>
      <c r="L1338" s="107">
        <v>21000</v>
      </c>
      <c r="M1338" s="38"/>
      <c r="N1338" s="135" t="str">
        <f t="shared" si="101"/>
        <v>Meals and Snacks  to be served during  GAD Training on May 4,2023 at the ASCOT Bazal Campus, Maria Aurora, Aurora</v>
      </c>
      <c r="O1338" s="39"/>
      <c r="P1338" s="40"/>
      <c r="Q1338" s="31"/>
      <c r="R1338" s="31"/>
      <c r="S1338" s="41"/>
      <c r="T1338" s="39"/>
    </row>
    <row r="1339" spans="1:20" ht="66" customHeight="1" x14ac:dyDescent="0.2">
      <c r="A1339" s="63"/>
      <c r="B1339" s="106" t="s">
        <v>1963</v>
      </c>
      <c r="C1339" s="31" t="s">
        <v>364</v>
      </c>
      <c r="D1339" s="31" t="s">
        <v>27</v>
      </c>
      <c r="E1339" s="36">
        <v>45071</v>
      </c>
      <c r="F1339" s="31" t="s">
        <v>28</v>
      </c>
      <c r="G1339" s="36">
        <v>45057</v>
      </c>
      <c r="H1339" s="36">
        <v>45057</v>
      </c>
      <c r="I1339" s="31" t="s">
        <v>29</v>
      </c>
      <c r="J1339" s="31" t="s">
        <v>365</v>
      </c>
      <c r="K1339" s="37">
        <f t="shared" si="100"/>
        <v>6000</v>
      </c>
      <c r="L1339" s="107">
        <v>6000</v>
      </c>
      <c r="M1339" s="38"/>
      <c r="N1339" s="135" t="str">
        <f t="shared" si="101"/>
        <v>Snacks  to be served during the conduct of Bantay Peste Brigade Retooling in Guimba, Nueva Ecija on May 25, 2023</v>
      </c>
      <c r="O1339" s="39"/>
      <c r="P1339" s="40"/>
      <c r="Q1339" s="31"/>
      <c r="R1339" s="31"/>
      <c r="S1339" s="41"/>
      <c r="T1339" s="39"/>
    </row>
    <row r="1340" spans="1:20" ht="70.5" customHeight="1" x14ac:dyDescent="0.2">
      <c r="A1340" s="63"/>
      <c r="B1340" s="106" t="s">
        <v>1964</v>
      </c>
      <c r="C1340" s="31" t="s">
        <v>364</v>
      </c>
      <c r="D1340" s="31" t="s">
        <v>27</v>
      </c>
      <c r="E1340" s="36">
        <v>45071</v>
      </c>
      <c r="F1340" s="31" t="s">
        <v>28</v>
      </c>
      <c r="G1340" s="36">
        <v>45057</v>
      </c>
      <c r="H1340" s="36">
        <v>45057</v>
      </c>
      <c r="I1340" s="31" t="s">
        <v>29</v>
      </c>
      <c r="J1340" s="31" t="s">
        <v>365</v>
      </c>
      <c r="K1340" s="37">
        <f t="shared" si="100"/>
        <v>6000</v>
      </c>
      <c r="L1340" s="107">
        <v>6000</v>
      </c>
      <c r="M1340" s="38"/>
      <c r="N1340" s="135" t="str">
        <f t="shared" si="101"/>
        <v>Snacks  to be served during the conduct of Bantay Peste Brigade Retooling in Sto Domingo, Nueva Ecija on May 25, 2023</v>
      </c>
      <c r="O1340" s="39"/>
      <c r="P1340" s="40"/>
      <c r="Q1340" s="31"/>
      <c r="R1340" s="31"/>
      <c r="S1340" s="41"/>
      <c r="T1340" s="39"/>
    </row>
    <row r="1341" spans="1:20" ht="66" customHeight="1" x14ac:dyDescent="0.2">
      <c r="A1341" s="63"/>
      <c r="B1341" s="106" t="s">
        <v>1965</v>
      </c>
      <c r="C1341" s="31" t="s">
        <v>364</v>
      </c>
      <c r="D1341" s="31" t="s">
        <v>27</v>
      </c>
      <c r="E1341" s="36">
        <v>45071</v>
      </c>
      <c r="F1341" s="31" t="s">
        <v>28</v>
      </c>
      <c r="G1341" s="36">
        <v>45057</v>
      </c>
      <c r="H1341" s="36">
        <v>45057</v>
      </c>
      <c r="I1341" s="31" t="s">
        <v>29</v>
      </c>
      <c r="J1341" s="31" t="s">
        <v>365</v>
      </c>
      <c r="K1341" s="37">
        <f t="shared" si="100"/>
        <v>6000</v>
      </c>
      <c r="L1341" s="107">
        <v>6000</v>
      </c>
      <c r="M1341" s="38"/>
      <c r="N1341" s="135" t="str">
        <f t="shared" si="101"/>
        <v>Snacks  to be served during the conduct of Bantay Peste Brigade Retooling in Sta Rosa, Nueva Ecija on May 30, 2023</v>
      </c>
      <c r="O1341" s="39"/>
      <c r="P1341" s="40"/>
      <c r="Q1341" s="31"/>
      <c r="R1341" s="31"/>
      <c r="S1341" s="41"/>
      <c r="T1341" s="39"/>
    </row>
    <row r="1342" spans="1:20" ht="76.5" customHeight="1" x14ac:dyDescent="0.2">
      <c r="A1342" s="63"/>
      <c r="B1342" s="106" t="s">
        <v>1966</v>
      </c>
      <c r="C1342" s="31" t="s">
        <v>364</v>
      </c>
      <c r="D1342" s="31" t="s">
        <v>27</v>
      </c>
      <c r="E1342" s="36">
        <v>45071</v>
      </c>
      <c r="F1342" s="31" t="s">
        <v>28</v>
      </c>
      <c r="G1342" s="36">
        <v>45057</v>
      </c>
      <c r="H1342" s="36">
        <v>45057</v>
      </c>
      <c r="I1342" s="31" t="s">
        <v>29</v>
      </c>
      <c r="J1342" s="31" t="s">
        <v>365</v>
      </c>
      <c r="K1342" s="37">
        <f t="shared" si="100"/>
        <v>6000</v>
      </c>
      <c r="L1342" s="107">
        <v>6000</v>
      </c>
      <c r="M1342" s="38"/>
      <c r="N1342" s="135" t="str">
        <f t="shared" si="101"/>
        <v>Snacks  to be served during the conduct of Bantay Peste Brigade Retooling in San Leonardo, Nueva Ecija on May 30, 2023</v>
      </c>
      <c r="O1342" s="39"/>
      <c r="P1342" s="40"/>
      <c r="Q1342" s="31"/>
      <c r="R1342" s="31"/>
      <c r="S1342" s="41"/>
      <c r="T1342" s="39"/>
    </row>
    <row r="1343" spans="1:20" ht="64.5" customHeight="1" x14ac:dyDescent="0.2">
      <c r="A1343" s="63"/>
      <c r="B1343" s="106" t="s">
        <v>1967</v>
      </c>
      <c r="C1343" s="31" t="s">
        <v>364</v>
      </c>
      <c r="D1343" s="31" t="s">
        <v>27</v>
      </c>
      <c r="E1343" s="36">
        <v>45071</v>
      </c>
      <c r="F1343" s="31" t="s">
        <v>28</v>
      </c>
      <c r="G1343" s="36">
        <v>45057</v>
      </c>
      <c r="H1343" s="36">
        <v>45057</v>
      </c>
      <c r="I1343" s="31" t="s">
        <v>29</v>
      </c>
      <c r="J1343" s="31" t="s">
        <v>365</v>
      </c>
      <c r="K1343" s="37">
        <f t="shared" si="100"/>
        <v>6000</v>
      </c>
      <c r="L1343" s="107">
        <v>6000</v>
      </c>
      <c r="M1343" s="38"/>
      <c r="N1343" s="135" t="str">
        <f t="shared" si="101"/>
        <v>Snacks  to be served during the conduct of Bantay Peste Brigade Retooling in San Jose, Nueva Ecija on May 31, 2023</v>
      </c>
      <c r="O1343" s="39"/>
      <c r="P1343" s="40"/>
      <c r="Q1343" s="31"/>
      <c r="R1343" s="31"/>
      <c r="S1343" s="41"/>
      <c r="T1343" s="39"/>
    </row>
    <row r="1344" spans="1:20" ht="15.75" customHeight="1" x14ac:dyDescent="0.2">
      <c r="A1344" s="63"/>
      <c r="B1344" s="106" t="s">
        <v>1968</v>
      </c>
      <c r="C1344" s="31" t="s">
        <v>364</v>
      </c>
      <c r="D1344" s="31" t="s">
        <v>27</v>
      </c>
      <c r="E1344" s="36">
        <v>45071</v>
      </c>
      <c r="F1344" s="31" t="s">
        <v>28</v>
      </c>
      <c r="G1344" s="36">
        <v>45100</v>
      </c>
      <c r="H1344" s="36">
        <v>45100</v>
      </c>
      <c r="I1344" s="31" t="s">
        <v>29</v>
      </c>
      <c r="J1344" s="31" t="s">
        <v>365</v>
      </c>
      <c r="K1344" s="37">
        <f t="shared" si="100"/>
        <v>6000</v>
      </c>
      <c r="L1344" s="107">
        <v>6000</v>
      </c>
      <c r="M1344" s="38"/>
      <c r="N1344" s="135" t="str">
        <f t="shared" si="101"/>
        <v>Snacks  to be served during the conduct of Bantay Peste Brigade Retooling in Maria Aurora, Aurora on June 01, 2023</v>
      </c>
      <c r="O1344" s="39"/>
      <c r="P1344" s="40"/>
      <c r="Q1344" s="31"/>
      <c r="R1344" s="31"/>
      <c r="S1344" s="41"/>
      <c r="T1344" s="39"/>
    </row>
    <row r="1345" spans="1:20" ht="15.75" customHeight="1" x14ac:dyDescent="0.2">
      <c r="A1345" s="63"/>
      <c r="B1345" s="106" t="s">
        <v>1969</v>
      </c>
      <c r="C1345" s="31" t="s">
        <v>364</v>
      </c>
      <c r="D1345" s="31" t="s">
        <v>27</v>
      </c>
      <c r="E1345" s="36">
        <v>45071</v>
      </c>
      <c r="F1345" s="31" t="s">
        <v>28</v>
      </c>
      <c r="G1345" s="36">
        <v>45100</v>
      </c>
      <c r="H1345" s="36">
        <v>45100</v>
      </c>
      <c r="I1345" s="31" t="s">
        <v>29</v>
      </c>
      <c r="J1345" s="31" t="s">
        <v>365</v>
      </c>
      <c r="K1345" s="37">
        <f t="shared" si="100"/>
        <v>6000</v>
      </c>
      <c r="L1345" s="107">
        <v>6000</v>
      </c>
      <c r="M1345" s="38"/>
      <c r="N1345" s="135" t="str">
        <f t="shared" si="101"/>
        <v>Snacks  to be served during the conduct of Bantay Peste Brigade Retooling in San Simon, Pampanga on June 07, 2023</v>
      </c>
      <c r="O1345" s="39"/>
      <c r="P1345" s="40"/>
      <c r="Q1345" s="31"/>
      <c r="R1345" s="31"/>
      <c r="S1345" s="41"/>
      <c r="T1345" s="39"/>
    </row>
    <row r="1346" spans="1:20" ht="15.75" customHeight="1" x14ac:dyDescent="0.2">
      <c r="A1346" s="63"/>
      <c r="B1346" s="106" t="s">
        <v>1970</v>
      </c>
      <c r="C1346" s="31" t="s">
        <v>364</v>
      </c>
      <c r="D1346" s="31" t="s">
        <v>27</v>
      </c>
      <c r="E1346" s="36">
        <v>45071</v>
      </c>
      <c r="F1346" s="31" t="s">
        <v>28</v>
      </c>
      <c r="G1346" s="36">
        <v>45100</v>
      </c>
      <c r="H1346" s="36">
        <v>45100</v>
      </c>
      <c r="I1346" s="31" t="s">
        <v>29</v>
      </c>
      <c r="J1346" s="31" t="s">
        <v>365</v>
      </c>
      <c r="K1346" s="37">
        <f t="shared" si="100"/>
        <v>6000</v>
      </c>
      <c r="L1346" s="107">
        <v>6000</v>
      </c>
      <c r="M1346" s="38"/>
      <c r="N1346" s="135" t="str">
        <f t="shared" si="101"/>
        <v>Snacks  to be served during the conduct of Bantay Peste Brigade Retooling in La Paz, Tarlac on June 06, 2023</v>
      </c>
      <c r="O1346" s="39"/>
      <c r="P1346" s="40"/>
      <c r="Q1346" s="31"/>
      <c r="R1346" s="31"/>
      <c r="S1346" s="41"/>
      <c r="T1346" s="39"/>
    </row>
    <row r="1347" spans="1:20" ht="15.75" customHeight="1" x14ac:dyDescent="0.2">
      <c r="A1347" s="63"/>
      <c r="B1347" s="106" t="s">
        <v>1971</v>
      </c>
      <c r="C1347" s="31" t="s">
        <v>364</v>
      </c>
      <c r="D1347" s="31" t="s">
        <v>27</v>
      </c>
      <c r="E1347" s="36">
        <v>45071</v>
      </c>
      <c r="F1347" s="31" t="s">
        <v>28</v>
      </c>
      <c r="G1347" s="36">
        <v>45100</v>
      </c>
      <c r="H1347" s="36">
        <v>45100</v>
      </c>
      <c r="I1347" s="31" t="s">
        <v>29</v>
      </c>
      <c r="J1347" s="31" t="s">
        <v>365</v>
      </c>
      <c r="K1347" s="37">
        <f t="shared" si="100"/>
        <v>6000</v>
      </c>
      <c r="L1347" s="107">
        <v>6000</v>
      </c>
      <c r="M1347" s="38"/>
      <c r="N1347" s="135" t="str">
        <f t="shared" si="101"/>
        <v>Snacks  to be served during the conduct of Bantay Peste Brigade Retooling in San Miguel, Bulacan on June 08, 2023</v>
      </c>
      <c r="O1347" s="39"/>
      <c r="P1347" s="40"/>
      <c r="Q1347" s="31"/>
      <c r="R1347" s="31"/>
      <c r="S1347" s="41"/>
      <c r="T1347" s="39"/>
    </row>
    <row r="1348" spans="1:20" ht="15.75" customHeight="1" x14ac:dyDescent="0.2">
      <c r="A1348" s="63"/>
      <c r="B1348" s="106" t="s">
        <v>1972</v>
      </c>
      <c r="C1348" s="31" t="s">
        <v>364</v>
      </c>
      <c r="D1348" s="31" t="s">
        <v>27</v>
      </c>
      <c r="E1348" s="36">
        <v>45071</v>
      </c>
      <c r="F1348" s="31" t="s">
        <v>28</v>
      </c>
      <c r="G1348" s="36">
        <v>45057</v>
      </c>
      <c r="H1348" s="36">
        <v>45057</v>
      </c>
      <c r="I1348" s="31" t="s">
        <v>29</v>
      </c>
      <c r="J1348" s="31" t="s">
        <v>365</v>
      </c>
      <c r="K1348" s="37">
        <f t="shared" si="100"/>
        <v>18750</v>
      </c>
      <c r="L1348" s="107">
        <v>18750</v>
      </c>
      <c r="M1348" s="38"/>
      <c r="N1348" s="135" t="str">
        <f t="shared" si="101"/>
        <v>Meals and Snacks to be served during the conduct of Specialized Pest Management System Training in Masinloc, Zambales on May 25, 2023.</v>
      </c>
      <c r="O1348" s="39"/>
      <c r="P1348" s="40"/>
      <c r="Q1348" s="31"/>
      <c r="R1348" s="31"/>
      <c r="S1348" s="41"/>
      <c r="T1348" s="39"/>
    </row>
    <row r="1349" spans="1:20" ht="15.75" customHeight="1" x14ac:dyDescent="0.2">
      <c r="A1349" s="63"/>
      <c r="B1349" s="106" t="s">
        <v>1973</v>
      </c>
      <c r="C1349" s="31" t="s">
        <v>364</v>
      </c>
      <c r="D1349" s="31" t="s">
        <v>27</v>
      </c>
      <c r="E1349" s="36">
        <v>45071</v>
      </c>
      <c r="F1349" s="31" t="s">
        <v>28</v>
      </c>
      <c r="G1349" s="36">
        <v>45057</v>
      </c>
      <c r="H1349" s="36">
        <v>45057</v>
      </c>
      <c r="I1349" s="31" t="s">
        <v>29</v>
      </c>
      <c r="J1349" s="31" t="s">
        <v>365</v>
      </c>
      <c r="K1349" s="37">
        <f t="shared" si="100"/>
        <v>19500</v>
      </c>
      <c r="L1349" s="107">
        <v>19500</v>
      </c>
      <c r="M1349" s="38"/>
      <c r="N1349" s="135" t="str">
        <f t="shared" si="101"/>
        <v>Meals and Snacks to be served during the conduct of Specialized Pest Management System Training in Iba, Zambales on May 24, 2023.</v>
      </c>
      <c r="O1349" s="39"/>
      <c r="P1349" s="40"/>
      <c r="Q1349" s="31"/>
      <c r="R1349" s="31"/>
      <c r="S1349" s="41"/>
      <c r="T1349" s="39"/>
    </row>
    <row r="1350" spans="1:20" ht="15.75" customHeight="1" x14ac:dyDescent="0.2">
      <c r="A1350" s="50"/>
      <c r="B1350" s="106" t="s">
        <v>1974</v>
      </c>
      <c r="C1350" s="31" t="s">
        <v>364</v>
      </c>
      <c r="D1350" s="31" t="s">
        <v>27</v>
      </c>
      <c r="E1350" s="36">
        <v>45071</v>
      </c>
      <c r="F1350" s="31" t="s">
        <v>28</v>
      </c>
      <c r="G1350" s="36">
        <v>45057</v>
      </c>
      <c r="H1350" s="36">
        <v>45057</v>
      </c>
      <c r="I1350" s="31" t="s">
        <v>29</v>
      </c>
      <c r="J1350" s="31" t="s">
        <v>365</v>
      </c>
      <c r="K1350" s="37">
        <f t="shared" si="100"/>
        <v>18000</v>
      </c>
      <c r="L1350" s="107">
        <v>18000</v>
      </c>
      <c r="M1350" s="38"/>
      <c r="N1350" s="48" t="str">
        <f t="shared" si="101"/>
        <v>Meals and Snacks to be served during the conduct of Specialized Pest Management System Training in Subic, Zambales on May 31, 2023.</v>
      </c>
      <c r="O1350" s="39"/>
      <c r="P1350" s="40"/>
      <c r="Q1350" s="31"/>
      <c r="R1350" s="31"/>
      <c r="S1350" s="41"/>
      <c r="T1350" s="39"/>
    </row>
    <row r="1351" spans="1:20" ht="15.75" customHeight="1" x14ac:dyDescent="0.2">
      <c r="A1351" s="31"/>
      <c r="B1351" s="106" t="s">
        <v>1975</v>
      </c>
      <c r="C1351" s="31" t="s">
        <v>130</v>
      </c>
      <c r="D1351" s="31" t="s">
        <v>27</v>
      </c>
      <c r="E1351" s="36">
        <v>45071</v>
      </c>
      <c r="F1351" s="31" t="s">
        <v>28</v>
      </c>
      <c r="G1351" s="36">
        <v>45071</v>
      </c>
      <c r="H1351" s="36">
        <v>45071</v>
      </c>
      <c r="I1351" s="31" t="s">
        <v>29</v>
      </c>
      <c r="J1351" s="31" t="s">
        <v>119</v>
      </c>
      <c r="K1351" s="37">
        <f t="shared" si="100"/>
        <v>90000</v>
      </c>
      <c r="L1351" s="49">
        <v>90000</v>
      </c>
      <c r="M1351" s="38"/>
      <c r="N1351" s="48" t="s">
        <v>1976</v>
      </c>
      <c r="O1351" s="39"/>
      <c r="P1351" s="40"/>
      <c r="Q1351" s="31"/>
      <c r="R1351" s="31"/>
      <c r="S1351" s="41"/>
      <c r="T1351" s="39"/>
    </row>
    <row r="1352" spans="1:20" ht="15.75" customHeight="1" x14ac:dyDescent="0.2">
      <c r="A1352" s="50"/>
      <c r="B1352" s="106" t="s">
        <v>1977</v>
      </c>
      <c r="C1352" s="31" t="s">
        <v>444</v>
      </c>
      <c r="D1352" s="31" t="s">
        <v>27</v>
      </c>
      <c r="E1352" s="36">
        <v>45071</v>
      </c>
      <c r="F1352" s="31" t="s">
        <v>28</v>
      </c>
      <c r="G1352" s="36">
        <v>45090</v>
      </c>
      <c r="H1352" s="36">
        <v>45090</v>
      </c>
      <c r="I1352" s="31" t="s">
        <v>29</v>
      </c>
      <c r="J1352" s="31" t="s">
        <v>365</v>
      </c>
      <c r="K1352" s="37">
        <f t="shared" si="100"/>
        <v>33750</v>
      </c>
      <c r="L1352" s="107">
        <v>33750</v>
      </c>
      <c r="M1352" s="38"/>
      <c r="N1352" s="48" t="str">
        <f t="shared" ref="N1352:N1367" si="102">B1352</f>
        <v>MEALS AND SNACK to be served during the Seminar on ILD-RCPC Immersion with other Divisions and Banner Programs of DA RFO III Cum  ILD Quarterly Meeting at DA Conference room on June 27, 2023.</v>
      </c>
      <c r="O1352" s="39"/>
      <c r="P1352" s="40"/>
      <c r="Q1352" s="31"/>
      <c r="R1352" s="31"/>
      <c r="S1352" s="41"/>
      <c r="T1352" s="39"/>
    </row>
    <row r="1353" spans="1:20" ht="134.25" customHeight="1" x14ac:dyDescent="0.2">
      <c r="A1353" s="50"/>
      <c r="B1353" s="106" t="s">
        <v>1978</v>
      </c>
      <c r="C1353" s="31" t="s">
        <v>444</v>
      </c>
      <c r="D1353" s="31" t="s">
        <v>27</v>
      </c>
      <c r="E1353" s="36">
        <v>45071</v>
      </c>
      <c r="F1353" s="31" t="s">
        <v>28</v>
      </c>
      <c r="G1353" s="36">
        <v>45091</v>
      </c>
      <c r="H1353" s="36">
        <v>45091</v>
      </c>
      <c r="I1353" s="31" t="s">
        <v>29</v>
      </c>
      <c r="J1353" s="31" t="s">
        <v>365</v>
      </c>
      <c r="K1353" s="37">
        <f t="shared" si="100"/>
        <v>24000</v>
      </c>
      <c r="L1353" s="107">
        <v>24000</v>
      </c>
      <c r="M1353" s="38"/>
      <c r="N1353" s="48" t="str">
        <f t="shared" si="102"/>
        <v>Melas and Snacks to be served during Training on the Use of Compost Fungus Activator(CFA) and Soil Analysis using Soil Test Kit (STK) under Gender and Development (GAD) on June 16, 2023 at MWCC, Poblacion I, Moncada, Tarlac</v>
      </c>
      <c r="O1353" s="39"/>
      <c r="P1353" s="40"/>
      <c r="Q1353" s="31"/>
      <c r="R1353" s="31"/>
      <c r="S1353" s="41"/>
      <c r="T1353" s="39"/>
    </row>
    <row r="1354" spans="1:20" ht="68.25" customHeight="1" x14ac:dyDescent="0.2">
      <c r="A1354" s="50"/>
      <c r="B1354" s="106" t="s">
        <v>1979</v>
      </c>
      <c r="C1354" s="31" t="s">
        <v>416</v>
      </c>
      <c r="D1354" s="31" t="s">
        <v>27</v>
      </c>
      <c r="E1354" s="36">
        <v>45071</v>
      </c>
      <c r="F1354" s="31" t="s">
        <v>28</v>
      </c>
      <c r="G1354" s="36">
        <v>45091</v>
      </c>
      <c r="H1354" s="36">
        <v>45091</v>
      </c>
      <c r="I1354" s="31" t="s">
        <v>29</v>
      </c>
      <c r="J1354" s="31" t="s">
        <v>365</v>
      </c>
      <c r="K1354" s="37">
        <f t="shared" si="100"/>
        <v>24000</v>
      </c>
      <c r="L1354" s="107">
        <v>24000</v>
      </c>
      <c r="M1354" s="38"/>
      <c r="N1354" s="48" t="str">
        <f t="shared" si="102"/>
        <v>Meals and Snacks  to be served during Regional Soils Laboartory GAD Training on June 5,2023 at Malolos, Bulacan</v>
      </c>
      <c r="O1354" s="39"/>
      <c r="P1354" s="40"/>
      <c r="Q1354" s="31"/>
      <c r="R1354" s="31"/>
      <c r="S1354" s="41"/>
      <c r="T1354" s="39"/>
    </row>
    <row r="1355" spans="1:20" ht="15.75" customHeight="1" x14ac:dyDescent="0.2">
      <c r="A1355" s="50"/>
      <c r="B1355" s="106" t="s">
        <v>1980</v>
      </c>
      <c r="C1355" s="31" t="s">
        <v>416</v>
      </c>
      <c r="D1355" s="31" t="s">
        <v>27</v>
      </c>
      <c r="E1355" s="36">
        <v>45071</v>
      </c>
      <c r="F1355" s="31" t="s">
        <v>28</v>
      </c>
      <c r="G1355" s="36">
        <v>45091</v>
      </c>
      <c r="H1355" s="36">
        <v>45091</v>
      </c>
      <c r="I1355" s="31" t="s">
        <v>29</v>
      </c>
      <c r="J1355" s="31" t="s">
        <v>365</v>
      </c>
      <c r="K1355" s="37">
        <f t="shared" si="100"/>
        <v>27000</v>
      </c>
      <c r="L1355" s="107">
        <v>27000</v>
      </c>
      <c r="M1355" s="38"/>
      <c r="N1355" s="48" t="str">
        <f t="shared" si="102"/>
        <v>Meals and Snacks  to be served during ILD Quarterly Project Review and Workshop on ISO 9001:2015 forms at DA Conference Room on June 27, 2023</v>
      </c>
      <c r="O1355" s="39"/>
      <c r="P1355" s="40"/>
      <c r="Q1355" s="31"/>
      <c r="R1355" s="31"/>
      <c r="S1355" s="41"/>
      <c r="T1355" s="39"/>
    </row>
    <row r="1356" spans="1:20" ht="15.75" customHeight="1" x14ac:dyDescent="0.2">
      <c r="A1356" s="50"/>
      <c r="B1356" s="106" t="s">
        <v>1981</v>
      </c>
      <c r="C1356" s="31" t="s">
        <v>364</v>
      </c>
      <c r="D1356" s="31" t="s">
        <v>27</v>
      </c>
      <c r="E1356" s="36">
        <v>45091</v>
      </c>
      <c r="F1356" s="31" t="s">
        <v>28</v>
      </c>
      <c r="G1356" s="36">
        <v>45091</v>
      </c>
      <c r="H1356" s="36">
        <v>45091</v>
      </c>
      <c r="I1356" s="31" t="s">
        <v>29</v>
      </c>
      <c r="J1356" s="31" t="s">
        <v>365</v>
      </c>
      <c r="K1356" s="37">
        <f t="shared" si="100"/>
        <v>18000</v>
      </c>
      <c r="L1356" s="107">
        <v>18000</v>
      </c>
      <c r="M1356" s="38"/>
      <c r="N1356" s="48" t="str">
        <f t="shared" si="102"/>
        <v>Meals and Snacks to be served during the conduct of Specialized Pest Management System Training in Paniqui, Tarlac on June 20,2023</v>
      </c>
      <c r="O1356" s="39"/>
      <c r="P1356" s="40"/>
      <c r="Q1356" s="31"/>
      <c r="R1356" s="31"/>
      <c r="S1356" s="41"/>
      <c r="T1356" s="39"/>
    </row>
    <row r="1357" spans="1:20" ht="15.75" customHeight="1" x14ac:dyDescent="0.2">
      <c r="A1357" s="50"/>
      <c r="B1357" s="106" t="s">
        <v>1982</v>
      </c>
      <c r="C1357" s="31" t="s">
        <v>364</v>
      </c>
      <c r="D1357" s="31" t="s">
        <v>27</v>
      </c>
      <c r="E1357" s="36">
        <v>45091</v>
      </c>
      <c r="F1357" s="31" t="s">
        <v>28</v>
      </c>
      <c r="G1357" s="36">
        <v>45091</v>
      </c>
      <c r="H1357" s="36">
        <v>45091</v>
      </c>
      <c r="I1357" s="31" t="s">
        <v>29</v>
      </c>
      <c r="J1357" s="31" t="s">
        <v>365</v>
      </c>
      <c r="K1357" s="37">
        <f t="shared" si="100"/>
        <v>18000</v>
      </c>
      <c r="L1357" s="107">
        <v>18000</v>
      </c>
      <c r="M1357" s="38"/>
      <c r="N1357" s="48" t="str">
        <f t="shared" si="102"/>
        <v>Meals and Snacks to be served during the conduct of Specialized Pest Management System Training in Moncada, Tarlac on June 21,2023</v>
      </c>
      <c r="O1357" s="39"/>
      <c r="P1357" s="40"/>
      <c r="Q1357" s="31"/>
      <c r="R1357" s="31"/>
      <c r="S1357" s="41"/>
      <c r="T1357" s="39"/>
    </row>
    <row r="1358" spans="1:20" ht="82.5" customHeight="1" x14ac:dyDescent="0.2">
      <c r="A1358" s="50"/>
      <c r="B1358" s="106" t="s">
        <v>1983</v>
      </c>
      <c r="C1358" s="31" t="s">
        <v>364</v>
      </c>
      <c r="D1358" s="31" t="s">
        <v>27</v>
      </c>
      <c r="E1358" s="36">
        <v>45091</v>
      </c>
      <c r="F1358" s="31" t="s">
        <v>28</v>
      </c>
      <c r="G1358" s="36">
        <v>45091</v>
      </c>
      <c r="H1358" s="36">
        <v>45091</v>
      </c>
      <c r="I1358" s="31" t="s">
        <v>29</v>
      </c>
      <c r="J1358" s="31" t="s">
        <v>365</v>
      </c>
      <c r="K1358" s="37">
        <f t="shared" si="100"/>
        <v>18000</v>
      </c>
      <c r="L1358" s="107">
        <v>18000</v>
      </c>
      <c r="M1358" s="38"/>
      <c r="N1358" s="48" t="str">
        <f t="shared" si="102"/>
        <v>Meals and Snacks to be served during the conduct of Specialized Pest Management System Training in San Manuel, Tarlac on June 22, 2023</v>
      </c>
      <c r="O1358" s="39"/>
      <c r="P1358" s="40"/>
      <c r="Q1358" s="31"/>
      <c r="R1358" s="31"/>
      <c r="S1358" s="41"/>
      <c r="T1358" s="39"/>
    </row>
    <row r="1359" spans="1:20" ht="15.75" customHeight="1" x14ac:dyDescent="0.2">
      <c r="A1359" s="50"/>
      <c r="B1359" s="106" t="s">
        <v>1984</v>
      </c>
      <c r="C1359" s="31" t="s">
        <v>364</v>
      </c>
      <c r="D1359" s="31" t="s">
        <v>27</v>
      </c>
      <c r="E1359" s="36">
        <v>45091</v>
      </c>
      <c r="F1359" s="31" t="s">
        <v>28</v>
      </c>
      <c r="G1359" s="36">
        <v>45091</v>
      </c>
      <c r="H1359" s="36">
        <v>45091</v>
      </c>
      <c r="I1359" s="31" t="s">
        <v>29</v>
      </c>
      <c r="J1359" s="31" t="s">
        <v>365</v>
      </c>
      <c r="K1359" s="37">
        <f t="shared" si="100"/>
        <v>18000</v>
      </c>
      <c r="L1359" s="107">
        <v>18000</v>
      </c>
      <c r="M1359" s="38"/>
      <c r="N1359" s="48" t="str">
        <f t="shared" si="102"/>
        <v>Meals and Snacks to be served during the conduct of Specialized Pest Management System Training in Hermosa,  Bataan on June 29, 2023</v>
      </c>
      <c r="O1359" s="39"/>
      <c r="P1359" s="40"/>
      <c r="Q1359" s="31"/>
      <c r="R1359" s="31"/>
      <c r="S1359" s="41"/>
      <c r="T1359" s="39"/>
    </row>
    <row r="1360" spans="1:20" ht="15.75" customHeight="1" x14ac:dyDescent="0.2">
      <c r="A1360" s="50"/>
      <c r="B1360" s="106" t="s">
        <v>1985</v>
      </c>
      <c r="C1360" s="31" t="s">
        <v>364</v>
      </c>
      <c r="D1360" s="31" t="s">
        <v>27</v>
      </c>
      <c r="E1360" s="36">
        <v>45091</v>
      </c>
      <c r="F1360" s="31" t="s">
        <v>28</v>
      </c>
      <c r="G1360" s="36">
        <v>45091</v>
      </c>
      <c r="H1360" s="36">
        <v>45091</v>
      </c>
      <c r="I1360" s="31" t="s">
        <v>29</v>
      </c>
      <c r="J1360" s="31" t="s">
        <v>365</v>
      </c>
      <c r="K1360" s="37">
        <f t="shared" si="100"/>
        <v>18000</v>
      </c>
      <c r="L1360" s="107">
        <v>18000</v>
      </c>
      <c r="M1360" s="38"/>
      <c r="N1360" s="48" t="str">
        <f t="shared" si="102"/>
        <v>Meals and Snacks to be served during the conduct of Specialized Pest Management System Training in Samal,  Bataan on June 30, 2023</v>
      </c>
      <c r="O1360" s="39"/>
      <c r="P1360" s="40"/>
      <c r="Q1360" s="31"/>
      <c r="R1360" s="31"/>
      <c r="S1360" s="41"/>
      <c r="T1360" s="39"/>
    </row>
    <row r="1361" spans="1:20" ht="15.75" customHeight="1" x14ac:dyDescent="0.2">
      <c r="A1361" s="50"/>
      <c r="B1361" s="106" t="s">
        <v>1986</v>
      </c>
      <c r="C1361" s="31" t="s">
        <v>364</v>
      </c>
      <c r="D1361" s="31" t="s">
        <v>27</v>
      </c>
      <c r="E1361" s="36">
        <v>45114</v>
      </c>
      <c r="F1361" s="31" t="s">
        <v>28</v>
      </c>
      <c r="G1361" s="36">
        <v>45114</v>
      </c>
      <c r="H1361" s="36">
        <v>45091</v>
      </c>
      <c r="I1361" s="31" t="s">
        <v>29</v>
      </c>
      <c r="J1361" s="31" t="s">
        <v>365</v>
      </c>
      <c r="K1361" s="37">
        <f t="shared" si="100"/>
        <v>18000</v>
      </c>
      <c r="L1361" s="107">
        <v>18000</v>
      </c>
      <c r="M1361" s="38"/>
      <c r="N1361" s="48" t="str">
        <f t="shared" si="102"/>
        <v>Meals and Snacks to be served during the conduct of Specialized Pest Management System Training in Pandi, Bulacan on July 05, 2023</v>
      </c>
      <c r="O1361" s="39"/>
      <c r="P1361" s="40"/>
      <c r="Q1361" s="31"/>
      <c r="R1361" s="31"/>
      <c r="S1361" s="41"/>
      <c r="T1361" s="39"/>
    </row>
    <row r="1362" spans="1:20" ht="15.75" customHeight="1" x14ac:dyDescent="0.2">
      <c r="A1362" s="50"/>
      <c r="B1362" s="106" t="s">
        <v>1987</v>
      </c>
      <c r="C1362" s="31" t="s">
        <v>364</v>
      </c>
      <c r="D1362" s="31" t="s">
        <v>27</v>
      </c>
      <c r="E1362" s="36">
        <v>45114</v>
      </c>
      <c r="F1362" s="31" t="s">
        <v>28</v>
      </c>
      <c r="G1362" s="36">
        <v>45091</v>
      </c>
      <c r="H1362" s="36">
        <v>45091</v>
      </c>
      <c r="I1362" s="31" t="s">
        <v>29</v>
      </c>
      <c r="J1362" s="31" t="s">
        <v>365</v>
      </c>
      <c r="K1362" s="37">
        <f t="shared" si="100"/>
        <v>18000</v>
      </c>
      <c r="L1362" s="107">
        <v>18000</v>
      </c>
      <c r="M1362" s="38"/>
      <c r="N1362" s="48" t="str">
        <f t="shared" si="102"/>
        <v>Meals and Snacks to be served during the conduct of Specialized Pest Management System Training in Sta. Maria, Bulacan on July 06, 2023</v>
      </c>
      <c r="O1362" s="39"/>
      <c r="P1362" s="40"/>
      <c r="Q1362" s="31"/>
      <c r="R1362" s="31"/>
      <c r="S1362" s="41"/>
      <c r="T1362" s="39"/>
    </row>
    <row r="1363" spans="1:20" ht="15.75" customHeight="1" x14ac:dyDescent="0.2">
      <c r="A1363" s="50"/>
      <c r="B1363" s="35" t="s">
        <v>1988</v>
      </c>
      <c r="C1363" s="31" t="s">
        <v>364</v>
      </c>
      <c r="D1363" s="31" t="s">
        <v>27</v>
      </c>
      <c r="E1363" s="36">
        <v>45091</v>
      </c>
      <c r="F1363" s="31" t="s">
        <v>28</v>
      </c>
      <c r="G1363" s="36">
        <v>45114</v>
      </c>
      <c r="H1363" s="36">
        <v>45114</v>
      </c>
      <c r="I1363" s="31" t="s">
        <v>29</v>
      </c>
      <c r="J1363" s="31" t="s">
        <v>365</v>
      </c>
      <c r="K1363" s="37">
        <f t="shared" si="100"/>
        <v>6000</v>
      </c>
      <c r="L1363" s="107">
        <v>6000</v>
      </c>
      <c r="M1363" s="38"/>
      <c r="N1363" s="48" t="str">
        <f t="shared" si="102"/>
        <v>Meals and Snacks to be served during the conduct of Bantay Peste Brigade Retooling in Palayan City, Nueva Ecija on July 04, 2023</v>
      </c>
      <c r="O1363" s="39"/>
      <c r="P1363" s="40"/>
      <c r="Q1363" s="31"/>
      <c r="R1363" s="31"/>
      <c r="S1363" s="41"/>
      <c r="T1363" s="39"/>
    </row>
    <row r="1364" spans="1:20" ht="15.75" customHeight="1" x14ac:dyDescent="0.2">
      <c r="A1364" s="50"/>
      <c r="B1364" s="106" t="s">
        <v>1989</v>
      </c>
      <c r="C1364" s="31" t="s">
        <v>364</v>
      </c>
      <c r="D1364" s="31" t="s">
        <v>27</v>
      </c>
      <c r="E1364" s="36">
        <v>45091</v>
      </c>
      <c r="F1364" s="31" t="s">
        <v>28</v>
      </c>
      <c r="G1364" s="36">
        <v>45114</v>
      </c>
      <c r="H1364" s="36">
        <v>45114</v>
      </c>
      <c r="I1364" s="31" t="s">
        <v>29</v>
      </c>
      <c r="J1364" s="31" t="s">
        <v>365</v>
      </c>
      <c r="K1364" s="37">
        <f t="shared" si="100"/>
        <v>6000</v>
      </c>
      <c r="L1364" s="107">
        <v>6000</v>
      </c>
      <c r="M1364" s="38"/>
      <c r="N1364" s="48" t="str">
        <f t="shared" si="102"/>
        <v>Meals and Snacks to be served during the conduct of Bantay Peste Brigade Retooling in Hermosa, Bataan on July 06, 2023</v>
      </c>
      <c r="O1364" s="39"/>
      <c r="P1364" s="40"/>
      <c r="Q1364" s="31"/>
      <c r="R1364" s="31"/>
      <c r="S1364" s="41"/>
      <c r="T1364" s="39"/>
    </row>
    <row r="1365" spans="1:20" ht="15.75" customHeight="1" x14ac:dyDescent="0.2">
      <c r="A1365" s="50"/>
      <c r="B1365" s="106" t="s">
        <v>1990</v>
      </c>
      <c r="C1365" s="31" t="s">
        <v>364</v>
      </c>
      <c r="D1365" s="31" t="s">
        <v>27</v>
      </c>
      <c r="E1365" s="36">
        <v>45091</v>
      </c>
      <c r="F1365" s="31" t="s">
        <v>28</v>
      </c>
      <c r="G1365" s="36">
        <v>45114</v>
      </c>
      <c r="H1365" s="36">
        <v>45114</v>
      </c>
      <c r="I1365" s="31" t="s">
        <v>29</v>
      </c>
      <c r="J1365" s="31" t="s">
        <v>365</v>
      </c>
      <c r="K1365" s="37">
        <f t="shared" si="100"/>
        <v>18000</v>
      </c>
      <c r="L1365" s="107">
        <v>18000</v>
      </c>
      <c r="M1365" s="38"/>
      <c r="N1365" s="48" t="str">
        <f t="shared" si="102"/>
        <v>Meals and Snacks to be served during the conduct of Specialized Pest Management System Training in Guagua, Pampanga on July 26, 2023</v>
      </c>
      <c r="O1365" s="39"/>
      <c r="P1365" s="40"/>
      <c r="Q1365" s="31"/>
      <c r="R1365" s="31"/>
      <c r="S1365" s="41"/>
      <c r="T1365" s="39"/>
    </row>
    <row r="1366" spans="1:20" ht="15.75" customHeight="1" x14ac:dyDescent="0.2">
      <c r="A1366" s="50"/>
      <c r="B1366" s="106" t="s">
        <v>1991</v>
      </c>
      <c r="C1366" s="31" t="s">
        <v>364</v>
      </c>
      <c r="D1366" s="31" t="s">
        <v>27</v>
      </c>
      <c r="E1366" s="36">
        <v>45091</v>
      </c>
      <c r="F1366" s="31" t="s">
        <v>28</v>
      </c>
      <c r="G1366" s="36">
        <v>45114</v>
      </c>
      <c r="H1366" s="36">
        <v>45114</v>
      </c>
      <c r="I1366" s="31" t="s">
        <v>29</v>
      </c>
      <c r="J1366" s="31" t="s">
        <v>365</v>
      </c>
      <c r="K1366" s="37">
        <f t="shared" si="100"/>
        <v>18000</v>
      </c>
      <c r="L1366" s="107">
        <v>18000</v>
      </c>
      <c r="M1366" s="38"/>
      <c r="N1366" s="48" t="str">
        <f t="shared" si="102"/>
        <v>Meals and Snacks to be served during the conduct of Specialized Pest Management System Training in Mexico, Pampanga on July 27, 2023</v>
      </c>
      <c r="O1366" s="39"/>
      <c r="P1366" s="40"/>
      <c r="Q1366" s="31"/>
      <c r="R1366" s="31"/>
      <c r="S1366" s="41"/>
      <c r="T1366" s="39"/>
    </row>
    <row r="1367" spans="1:20" ht="15.75" customHeight="1" x14ac:dyDescent="0.2">
      <c r="A1367" s="50"/>
      <c r="B1367" s="106" t="s">
        <v>1992</v>
      </c>
      <c r="C1367" s="31" t="s">
        <v>444</v>
      </c>
      <c r="D1367" s="31" t="s">
        <v>27</v>
      </c>
      <c r="E1367" s="31" t="s">
        <v>110</v>
      </c>
      <c r="F1367" s="31" t="s">
        <v>28</v>
      </c>
      <c r="G1367" s="36">
        <v>45078</v>
      </c>
      <c r="H1367" s="36">
        <v>45078</v>
      </c>
      <c r="I1367" s="31" t="s">
        <v>29</v>
      </c>
      <c r="J1367" s="31" t="s">
        <v>365</v>
      </c>
      <c r="K1367" s="37">
        <f t="shared" si="100"/>
        <v>12000</v>
      </c>
      <c r="L1367" s="107">
        <v>12000</v>
      </c>
      <c r="M1367" s="38"/>
      <c r="N1367" s="48" t="str">
        <f t="shared" si="102"/>
        <v>MEALS AND SNACKS to be served during the FCAL 2nd Quarter Project Review on June 29, 2023 at CSFP.</v>
      </c>
      <c r="O1367" s="39"/>
      <c r="P1367" s="40"/>
      <c r="Q1367" s="31"/>
      <c r="R1367" s="31"/>
      <c r="S1367" s="41"/>
      <c r="T1367" s="39"/>
    </row>
    <row r="1368" spans="1:20" ht="75.75" customHeight="1" x14ac:dyDescent="0.2">
      <c r="A1368" s="31" t="s">
        <v>56</v>
      </c>
      <c r="B1368" s="149" t="s">
        <v>1993</v>
      </c>
      <c r="C1368" s="31" t="s">
        <v>362</v>
      </c>
      <c r="D1368" s="31" t="s">
        <v>27</v>
      </c>
      <c r="E1368" s="36">
        <v>45139</v>
      </c>
      <c r="F1368" s="31" t="s">
        <v>28</v>
      </c>
      <c r="G1368" s="31" t="s">
        <v>1673</v>
      </c>
      <c r="H1368" s="31" t="s">
        <v>1673</v>
      </c>
      <c r="I1368" s="31" t="s">
        <v>29</v>
      </c>
      <c r="J1368" s="31" t="s">
        <v>365</v>
      </c>
      <c r="K1368" s="37">
        <f t="shared" si="100"/>
        <v>30000</v>
      </c>
      <c r="L1368" s="49">
        <v>30000</v>
      </c>
      <c r="M1368" s="38"/>
      <c r="N1368" s="150" t="s">
        <v>1994</v>
      </c>
      <c r="O1368" s="39"/>
      <c r="P1368" s="40"/>
      <c r="Q1368" s="31"/>
      <c r="R1368" s="31"/>
      <c r="S1368" s="41"/>
      <c r="T1368" s="39"/>
    </row>
    <row r="1369" spans="1:20" ht="15.75" customHeight="1" x14ac:dyDescent="0.2">
      <c r="A1369" s="50"/>
      <c r="B1369" s="106" t="s">
        <v>1995</v>
      </c>
      <c r="C1369" s="31" t="s">
        <v>444</v>
      </c>
      <c r="D1369" s="31" t="s">
        <v>27</v>
      </c>
      <c r="E1369" s="36">
        <v>45108</v>
      </c>
      <c r="F1369" s="31" t="s">
        <v>28</v>
      </c>
      <c r="G1369" s="36">
        <v>45108</v>
      </c>
      <c r="H1369" s="36">
        <v>45108</v>
      </c>
      <c r="I1369" s="31" t="s">
        <v>29</v>
      </c>
      <c r="J1369" s="31" t="s">
        <v>365</v>
      </c>
      <c r="K1369" s="37">
        <f t="shared" si="100"/>
        <v>30000</v>
      </c>
      <c r="L1369" s="107">
        <v>30000</v>
      </c>
      <c r="M1369" s="38"/>
      <c r="N1369" s="48" t="str">
        <f>B1369</f>
        <v>MEALS AND SNACKS to be served during the Orientation of ILD Staff on Gender And Development (GAD) Mandates &amp; its Legal Bases on August 4, 2023 at DA-RFO III, City of San Fernando, Pampanga.</v>
      </c>
      <c r="O1369" s="39"/>
      <c r="P1369" s="40"/>
      <c r="Q1369" s="31"/>
      <c r="R1369" s="31"/>
      <c r="S1369" s="41"/>
      <c r="T1369" s="39"/>
    </row>
    <row r="1370" spans="1:20" ht="15.75" customHeight="1" x14ac:dyDescent="0.2">
      <c r="A1370" s="31" t="s">
        <v>56</v>
      </c>
      <c r="B1370" s="149" t="s">
        <v>1996</v>
      </c>
      <c r="C1370" s="31" t="s">
        <v>362</v>
      </c>
      <c r="D1370" s="31" t="s">
        <v>27</v>
      </c>
      <c r="E1370" s="36">
        <v>45108</v>
      </c>
      <c r="F1370" s="31" t="s">
        <v>28</v>
      </c>
      <c r="G1370" s="36">
        <v>45139</v>
      </c>
      <c r="H1370" s="36">
        <v>45139</v>
      </c>
      <c r="I1370" s="31" t="s">
        <v>29</v>
      </c>
      <c r="J1370" s="31" t="s">
        <v>365</v>
      </c>
      <c r="K1370" s="37">
        <f t="shared" si="100"/>
        <v>27000</v>
      </c>
      <c r="L1370" s="49">
        <v>27000</v>
      </c>
      <c r="M1370" s="38"/>
      <c r="N1370" s="150" t="s">
        <v>1997</v>
      </c>
      <c r="O1370" s="39"/>
      <c r="P1370" s="40"/>
      <c r="Q1370" s="31"/>
      <c r="R1370" s="31"/>
      <c r="S1370" s="41"/>
      <c r="T1370" s="39"/>
    </row>
    <row r="1371" spans="1:20" ht="15.75" customHeight="1" x14ac:dyDescent="0.2">
      <c r="A1371" s="31" t="s">
        <v>56</v>
      </c>
      <c r="B1371" s="149" t="s">
        <v>1998</v>
      </c>
      <c r="C1371" s="31" t="s">
        <v>362</v>
      </c>
      <c r="D1371" s="31" t="s">
        <v>27</v>
      </c>
      <c r="E1371" s="31" t="s">
        <v>28</v>
      </c>
      <c r="F1371" s="31" t="s">
        <v>28</v>
      </c>
      <c r="G1371" s="36">
        <v>45139</v>
      </c>
      <c r="H1371" s="36">
        <v>45139</v>
      </c>
      <c r="I1371" s="31" t="s">
        <v>29</v>
      </c>
      <c r="J1371" s="31" t="s">
        <v>365</v>
      </c>
      <c r="K1371" s="37">
        <f t="shared" si="100"/>
        <v>18000</v>
      </c>
      <c r="L1371" s="49">
        <v>18000</v>
      </c>
      <c r="M1371" s="38"/>
      <c r="N1371" s="150" t="str">
        <f t="shared" ref="N1371:N1392" si="103">B1371</f>
        <v>Meals &amp; Snacks to be serve during Rabies Inter-Agency Task Force Meeting  on  August 22, 2023 at DA-RFO 3 CSFP</v>
      </c>
      <c r="O1371" s="39"/>
      <c r="P1371" s="40"/>
      <c r="Q1371" s="31"/>
      <c r="R1371" s="31"/>
      <c r="S1371" s="41"/>
      <c r="T1371" s="39"/>
    </row>
    <row r="1372" spans="1:20" ht="15.75" customHeight="1" x14ac:dyDescent="0.2">
      <c r="A1372" s="31" t="s">
        <v>56</v>
      </c>
      <c r="B1372" s="149" t="s">
        <v>1999</v>
      </c>
      <c r="C1372" s="31" t="s">
        <v>416</v>
      </c>
      <c r="D1372" s="31" t="s">
        <v>27</v>
      </c>
      <c r="E1372" s="31" t="s">
        <v>28</v>
      </c>
      <c r="F1372" s="31" t="s">
        <v>28</v>
      </c>
      <c r="G1372" s="36">
        <v>45139</v>
      </c>
      <c r="H1372" s="36">
        <v>45139</v>
      </c>
      <c r="I1372" s="31" t="s">
        <v>29</v>
      </c>
      <c r="J1372" s="31" t="s">
        <v>365</v>
      </c>
      <c r="K1372" s="37">
        <f t="shared" si="100"/>
        <v>18000</v>
      </c>
      <c r="L1372" s="49">
        <v>18000</v>
      </c>
      <c r="M1372" s="38"/>
      <c r="N1372" s="150" t="str">
        <f t="shared" si="103"/>
        <v>Meals and Snacks  to be served during Review of PD 1435 Audit and Cascading of Revised Procedures and Forms on August 14,2023 at RSL Annex, City of San Fernando, Pampanga</v>
      </c>
      <c r="O1372" s="39"/>
      <c r="P1372" s="40"/>
      <c r="Q1372" s="31"/>
      <c r="R1372" s="31"/>
      <c r="S1372" s="41"/>
      <c r="T1372" s="39"/>
    </row>
    <row r="1373" spans="1:20" ht="15.75" customHeight="1" x14ac:dyDescent="0.2">
      <c r="A1373" s="31" t="s">
        <v>56</v>
      </c>
      <c r="B1373" s="149" t="s">
        <v>2000</v>
      </c>
      <c r="C1373" s="31" t="s">
        <v>416</v>
      </c>
      <c r="D1373" s="31" t="s">
        <v>27</v>
      </c>
      <c r="E1373" s="31" t="s">
        <v>28</v>
      </c>
      <c r="F1373" s="31" t="s">
        <v>28</v>
      </c>
      <c r="G1373" s="36">
        <v>45139</v>
      </c>
      <c r="H1373" s="36">
        <v>45139</v>
      </c>
      <c r="I1373" s="31" t="s">
        <v>29</v>
      </c>
      <c r="J1373" s="31" t="s">
        <v>365</v>
      </c>
      <c r="K1373" s="37">
        <f t="shared" si="100"/>
        <v>27000</v>
      </c>
      <c r="L1373" s="49">
        <v>27000</v>
      </c>
      <c r="M1373" s="38"/>
      <c r="N1373" s="150" t="str">
        <f t="shared" si="103"/>
        <v>Meals and Snacks  to be served during ILD Project Review and Assessment  on October 25,2023 at DA Conference Room, DMGC, Maimpis City of San Fernando, Pampanga</v>
      </c>
      <c r="O1373" s="39"/>
      <c r="P1373" s="40"/>
      <c r="Q1373" s="31"/>
      <c r="R1373" s="31"/>
      <c r="S1373" s="41"/>
      <c r="T1373" s="39"/>
    </row>
    <row r="1374" spans="1:20" ht="15.75" customHeight="1" x14ac:dyDescent="0.2">
      <c r="A1374" s="31" t="s">
        <v>56</v>
      </c>
      <c r="B1374" s="149" t="s">
        <v>2001</v>
      </c>
      <c r="C1374" s="31" t="s">
        <v>416</v>
      </c>
      <c r="D1374" s="31" t="s">
        <v>27</v>
      </c>
      <c r="E1374" s="31" t="s">
        <v>28</v>
      </c>
      <c r="F1374" s="31" t="s">
        <v>28</v>
      </c>
      <c r="G1374" s="36">
        <v>45139</v>
      </c>
      <c r="H1374" s="36">
        <v>45139</v>
      </c>
      <c r="I1374" s="31" t="s">
        <v>29</v>
      </c>
      <c r="J1374" s="31" t="s">
        <v>365</v>
      </c>
      <c r="K1374" s="37">
        <f t="shared" si="100"/>
        <v>30000</v>
      </c>
      <c r="L1374" s="49">
        <v>30000</v>
      </c>
      <c r="M1374" s="38"/>
      <c r="N1374" s="150" t="str">
        <f t="shared" si="103"/>
        <v>Meals and Snacks  to be served during  2nd Sem. Regional Soils Laboratory Meeting with Provincial Soils Coordinator  on  December 7,2023 at DA Conference Room, DMGC, Maimpis City of San Fernando, Pampanga</v>
      </c>
      <c r="O1374" s="39"/>
      <c r="P1374" s="40"/>
      <c r="Q1374" s="31"/>
      <c r="R1374" s="31"/>
      <c r="S1374" s="41"/>
      <c r="T1374" s="39"/>
    </row>
    <row r="1375" spans="1:20" ht="15.75" customHeight="1" x14ac:dyDescent="0.2">
      <c r="A1375" s="31" t="s">
        <v>56</v>
      </c>
      <c r="B1375" s="149" t="s">
        <v>2002</v>
      </c>
      <c r="C1375" s="31" t="s">
        <v>416</v>
      </c>
      <c r="D1375" s="31" t="s">
        <v>27</v>
      </c>
      <c r="E1375" s="31" t="s">
        <v>28</v>
      </c>
      <c r="F1375" s="31" t="s">
        <v>28</v>
      </c>
      <c r="G1375" s="36">
        <v>45139</v>
      </c>
      <c r="H1375" s="36">
        <v>45139</v>
      </c>
      <c r="I1375" s="31" t="s">
        <v>29</v>
      </c>
      <c r="J1375" s="31" t="s">
        <v>365</v>
      </c>
      <c r="K1375" s="37">
        <f t="shared" si="100"/>
        <v>18000</v>
      </c>
      <c r="L1375" s="49">
        <v>18000</v>
      </c>
      <c r="M1375" s="38"/>
      <c r="N1375" s="150" t="str">
        <f t="shared" si="103"/>
        <v>Meals and Snacks  to be served during  Regional Soils Laboratory Meeting  on  December 20,2023 at  RSL Annex City of San Fernando, Pampanga</v>
      </c>
      <c r="O1375" s="39"/>
      <c r="P1375" s="40"/>
      <c r="Q1375" s="31"/>
      <c r="R1375" s="31"/>
      <c r="S1375" s="41"/>
      <c r="T1375" s="39"/>
    </row>
    <row r="1376" spans="1:20" ht="15.75" customHeight="1" x14ac:dyDescent="0.2">
      <c r="A1376" s="31" t="s">
        <v>56</v>
      </c>
      <c r="B1376" s="149" t="s">
        <v>2003</v>
      </c>
      <c r="C1376" s="31" t="s">
        <v>362</v>
      </c>
      <c r="D1376" s="31" t="s">
        <v>27</v>
      </c>
      <c r="E1376" s="31" t="s">
        <v>28</v>
      </c>
      <c r="F1376" s="31" t="s">
        <v>28</v>
      </c>
      <c r="G1376" s="36">
        <v>45139</v>
      </c>
      <c r="H1376" s="36">
        <v>45139</v>
      </c>
      <c r="I1376" s="31" t="s">
        <v>29</v>
      </c>
      <c r="J1376" s="31" t="s">
        <v>365</v>
      </c>
      <c r="K1376" s="37">
        <f t="shared" si="100"/>
        <v>48000</v>
      </c>
      <c r="L1376" s="49">
        <v>48000</v>
      </c>
      <c r="M1376" s="38"/>
      <c r="N1376" s="150" t="str">
        <f t="shared" si="103"/>
        <v>Meals and Snacks to be serve during ILD Project Implementation Review 2023 on November 28, 2023 at RCPC Conference Room, Muñoz N.E</v>
      </c>
      <c r="O1376" s="39"/>
      <c r="P1376" s="40"/>
      <c r="Q1376" s="31"/>
      <c r="R1376" s="31"/>
      <c r="S1376" s="41"/>
      <c r="T1376" s="39"/>
    </row>
    <row r="1377" spans="1:20" ht="15.75" customHeight="1" x14ac:dyDescent="0.2">
      <c r="A1377" s="31" t="s">
        <v>56</v>
      </c>
      <c r="B1377" s="149" t="s">
        <v>2004</v>
      </c>
      <c r="C1377" s="31" t="s">
        <v>416</v>
      </c>
      <c r="D1377" s="31" t="s">
        <v>27</v>
      </c>
      <c r="E1377" s="31" t="s">
        <v>28</v>
      </c>
      <c r="F1377" s="31" t="s">
        <v>28</v>
      </c>
      <c r="G1377" s="36">
        <v>45139</v>
      </c>
      <c r="H1377" s="36">
        <v>45139</v>
      </c>
      <c r="I1377" s="31" t="s">
        <v>29</v>
      </c>
      <c r="J1377" s="31" t="s">
        <v>365</v>
      </c>
      <c r="K1377" s="37">
        <f t="shared" si="100"/>
        <v>27000</v>
      </c>
      <c r="L1377" s="49">
        <v>27000</v>
      </c>
      <c r="M1377" s="38"/>
      <c r="N1377" s="150" t="str">
        <f t="shared" si="103"/>
        <v>Meals and Snacks  to be served during RSL GAD Training on August 18,2023 at the Fruits and Vegetables Seed Center, CLSU , Muñoz, Nueva Ecija</v>
      </c>
      <c r="O1377" s="39"/>
      <c r="P1377" s="40"/>
      <c r="Q1377" s="31"/>
      <c r="R1377" s="31"/>
      <c r="S1377" s="41"/>
      <c r="T1377" s="39"/>
    </row>
    <row r="1378" spans="1:20" ht="15.75" customHeight="1" x14ac:dyDescent="0.2">
      <c r="A1378" s="31" t="s">
        <v>56</v>
      </c>
      <c r="B1378" s="149" t="s">
        <v>2005</v>
      </c>
      <c r="C1378" s="31" t="s">
        <v>416</v>
      </c>
      <c r="D1378" s="31" t="s">
        <v>27</v>
      </c>
      <c r="E1378" s="31" t="s">
        <v>28</v>
      </c>
      <c r="F1378" s="31" t="s">
        <v>28</v>
      </c>
      <c r="G1378" s="36">
        <v>45139</v>
      </c>
      <c r="H1378" s="36">
        <v>45139</v>
      </c>
      <c r="I1378" s="31" t="s">
        <v>29</v>
      </c>
      <c r="J1378" s="31" t="s">
        <v>365</v>
      </c>
      <c r="K1378" s="37">
        <f t="shared" si="100"/>
        <v>27000</v>
      </c>
      <c r="L1378" s="49">
        <v>27000</v>
      </c>
      <c r="M1378" s="38"/>
      <c r="N1378" s="150" t="str">
        <f t="shared" si="103"/>
        <v>Meals and Snacks  to be served during RSL GAD Training on September 13,2023 at the Brgy. Grullo, San Narciso, Zambales</v>
      </c>
      <c r="O1378" s="39"/>
      <c r="P1378" s="40"/>
      <c r="Q1378" s="31"/>
      <c r="R1378" s="31"/>
      <c r="S1378" s="41"/>
      <c r="T1378" s="39"/>
    </row>
    <row r="1379" spans="1:20" ht="15.75" customHeight="1" x14ac:dyDescent="0.2">
      <c r="A1379" s="31" t="s">
        <v>56</v>
      </c>
      <c r="B1379" s="149" t="s">
        <v>2006</v>
      </c>
      <c r="C1379" s="31" t="s">
        <v>364</v>
      </c>
      <c r="D1379" s="31" t="s">
        <v>27</v>
      </c>
      <c r="E1379" s="36">
        <v>45139</v>
      </c>
      <c r="F1379" s="31" t="s">
        <v>28</v>
      </c>
      <c r="G1379" s="36">
        <v>45225</v>
      </c>
      <c r="H1379" s="36">
        <v>45225</v>
      </c>
      <c r="I1379" s="31" t="s">
        <v>29</v>
      </c>
      <c r="J1379" s="31" t="s">
        <v>365</v>
      </c>
      <c r="K1379" s="37">
        <f t="shared" si="100"/>
        <v>13500</v>
      </c>
      <c r="L1379" s="49">
        <v>13500</v>
      </c>
      <c r="M1379" s="38"/>
      <c r="N1379" s="150" t="str">
        <f t="shared" si="103"/>
        <v>Meals and Snacks  to be served during the conduct of Bantay Peste Brigade Graduation in Sto. Domingo, Nueva Ecija on October 03, 2023.</v>
      </c>
      <c r="O1379" s="39"/>
      <c r="P1379" s="40"/>
      <c r="Q1379" s="31"/>
      <c r="R1379" s="31"/>
      <c r="S1379" s="41"/>
      <c r="T1379" s="39"/>
    </row>
    <row r="1380" spans="1:20" ht="15.75" customHeight="1" x14ac:dyDescent="0.2">
      <c r="A1380" s="31" t="s">
        <v>56</v>
      </c>
      <c r="B1380" s="149" t="s">
        <v>2007</v>
      </c>
      <c r="C1380" s="31" t="s">
        <v>364</v>
      </c>
      <c r="D1380" s="31" t="s">
        <v>27</v>
      </c>
      <c r="E1380" s="36">
        <v>45139</v>
      </c>
      <c r="F1380" s="31" t="s">
        <v>28</v>
      </c>
      <c r="G1380" s="36">
        <v>45225</v>
      </c>
      <c r="H1380" s="36">
        <v>45225</v>
      </c>
      <c r="I1380" s="31" t="s">
        <v>29</v>
      </c>
      <c r="J1380" s="31" t="s">
        <v>365</v>
      </c>
      <c r="K1380" s="37">
        <f t="shared" si="100"/>
        <v>13500</v>
      </c>
      <c r="L1380" s="49">
        <v>13500</v>
      </c>
      <c r="M1380" s="38"/>
      <c r="N1380" s="150" t="str">
        <f t="shared" si="103"/>
        <v>Meals and Snacks to be served during the conduct of Bantay Peste Brigade Graduation in Guimba, Nueva Ecija on October 05, 2023.</v>
      </c>
      <c r="O1380" s="39"/>
      <c r="P1380" s="40"/>
      <c r="Q1380" s="31"/>
      <c r="R1380" s="31"/>
      <c r="S1380" s="41"/>
      <c r="T1380" s="39"/>
    </row>
    <row r="1381" spans="1:20" ht="15.75" customHeight="1" x14ac:dyDescent="0.2">
      <c r="A1381" s="31" t="s">
        <v>56</v>
      </c>
      <c r="B1381" s="149" t="s">
        <v>2008</v>
      </c>
      <c r="C1381" s="31" t="s">
        <v>364</v>
      </c>
      <c r="D1381" s="31" t="s">
        <v>27</v>
      </c>
      <c r="E1381" s="36">
        <v>45139</v>
      </c>
      <c r="F1381" s="31" t="s">
        <v>28</v>
      </c>
      <c r="G1381" s="36">
        <v>45225</v>
      </c>
      <c r="H1381" s="36">
        <v>45225</v>
      </c>
      <c r="I1381" s="31" t="s">
        <v>29</v>
      </c>
      <c r="J1381" s="31" t="s">
        <v>365</v>
      </c>
      <c r="K1381" s="37">
        <f t="shared" si="100"/>
        <v>13500</v>
      </c>
      <c r="L1381" s="49">
        <v>13500</v>
      </c>
      <c r="M1381" s="38"/>
      <c r="N1381" s="150" t="str">
        <f t="shared" si="103"/>
        <v>Meals and Snacks to be served during the conduct of Bantay Peste Brigade Graduation in La Paz, Tarlac on October 06, 2023.</v>
      </c>
      <c r="O1381" s="39"/>
      <c r="P1381" s="40"/>
      <c r="Q1381" s="31"/>
      <c r="R1381" s="31"/>
      <c r="S1381" s="41"/>
      <c r="T1381" s="39"/>
    </row>
    <row r="1382" spans="1:20" ht="15.75" customHeight="1" x14ac:dyDescent="0.2">
      <c r="A1382" s="31" t="s">
        <v>56</v>
      </c>
      <c r="B1382" s="149" t="s">
        <v>2009</v>
      </c>
      <c r="C1382" s="31" t="s">
        <v>364</v>
      </c>
      <c r="D1382" s="31" t="s">
        <v>27</v>
      </c>
      <c r="E1382" s="36">
        <v>45139</v>
      </c>
      <c r="F1382" s="31" t="s">
        <v>28</v>
      </c>
      <c r="G1382" s="36">
        <v>45225</v>
      </c>
      <c r="H1382" s="36">
        <v>45225</v>
      </c>
      <c r="I1382" s="31" t="s">
        <v>29</v>
      </c>
      <c r="J1382" s="31" t="s">
        <v>365</v>
      </c>
      <c r="K1382" s="37">
        <f t="shared" si="100"/>
        <v>13500</v>
      </c>
      <c r="L1382" s="49">
        <v>13500</v>
      </c>
      <c r="M1382" s="38"/>
      <c r="N1382" s="150" t="str">
        <f t="shared" si="103"/>
        <v>Meals and Snacks to be served during the conduct of Bantay Peste Brigade Graduation in San Miguel, Bulacan on October 10, 2023.</v>
      </c>
      <c r="O1382" s="39"/>
      <c r="P1382" s="40"/>
      <c r="Q1382" s="31"/>
      <c r="R1382" s="31"/>
      <c r="S1382" s="41"/>
      <c r="T1382" s="39"/>
    </row>
    <row r="1383" spans="1:20" ht="15.75" customHeight="1" x14ac:dyDescent="0.2">
      <c r="A1383" s="31" t="s">
        <v>56</v>
      </c>
      <c r="B1383" s="149" t="s">
        <v>2010</v>
      </c>
      <c r="C1383" s="31" t="s">
        <v>364</v>
      </c>
      <c r="D1383" s="31" t="s">
        <v>27</v>
      </c>
      <c r="E1383" s="36">
        <v>45139</v>
      </c>
      <c r="F1383" s="31" t="s">
        <v>28</v>
      </c>
      <c r="G1383" s="36">
        <v>45225</v>
      </c>
      <c r="H1383" s="36">
        <v>45225</v>
      </c>
      <c r="I1383" s="31" t="s">
        <v>29</v>
      </c>
      <c r="J1383" s="31" t="s">
        <v>365</v>
      </c>
      <c r="K1383" s="37">
        <f t="shared" si="100"/>
        <v>13500</v>
      </c>
      <c r="L1383" s="49">
        <v>13500</v>
      </c>
      <c r="M1383" s="38"/>
      <c r="N1383" s="150" t="str">
        <f t="shared" si="103"/>
        <v>Meals and Snacks to be served during the conduct of Bantay Peste Brigade Graduation in San Jose, Nueva Ecija on October 12, 2023.</v>
      </c>
      <c r="O1383" s="39"/>
      <c r="P1383" s="40"/>
      <c r="Q1383" s="31"/>
      <c r="R1383" s="31"/>
      <c r="S1383" s="41"/>
      <c r="T1383" s="39"/>
    </row>
    <row r="1384" spans="1:20" ht="15.75" customHeight="1" x14ac:dyDescent="0.2">
      <c r="A1384" s="31" t="s">
        <v>56</v>
      </c>
      <c r="B1384" s="149" t="s">
        <v>2011</v>
      </c>
      <c r="C1384" s="31" t="s">
        <v>364</v>
      </c>
      <c r="D1384" s="31" t="s">
        <v>27</v>
      </c>
      <c r="E1384" s="36">
        <v>45139</v>
      </c>
      <c r="F1384" s="31" t="s">
        <v>28</v>
      </c>
      <c r="G1384" s="36">
        <v>45225</v>
      </c>
      <c r="H1384" s="36">
        <v>45225</v>
      </c>
      <c r="I1384" s="31" t="s">
        <v>29</v>
      </c>
      <c r="J1384" s="31" t="s">
        <v>365</v>
      </c>
      <c r="K1384" s="37">
        <f t="shared" si="100"/>
        <v>13500</v>
      </c>
      <c r="L1384" s="49">
        <v>13500</v>
      </c>
      <c r="M1384" s="38"/>
      <c r="N1384" s="150" t="str">
        <f t="shared" si="103"/>
        <v>Meals and Snacks to be served during the conduct of Bantay Peste Brigade Graduation in Sta. Rosa, Nueva Ecija on October 17, 2023.</v>
      </c>
      <c r="O1384" s="39"/>
      <c r="P1384" s="40"/>
      <c r="Q1384" s="31"/>
      <c r="R1384" s="31"/>
      <c r="S1384" s="41"/>
      <c r="T1384" s="39"/>
    </row>
    <row r="1385" spans="1:20" ht="15.75" customHeight="1" x14ac:dyDescent="0.2">
      <c r="A1385" s="31" t="s">
        <v>56</v>
      </c>
      <c r="B1385" s="149" t="s">
        <v>2012</v>
      </c>
      <c r="C1385" s="31" t="s">
        <v>364</v>
      </c>
      <c r="D1385" s="31" t="s">
        <v>27</v>
      </c>
      <c r="E1385" s="36">
        <v>45139</v>
      </c>
      <c r="F1385" s="31" t="s">
        <v>28</v>
      </c>
      <c r="G1385" s="36">
        <v>45225</v>
      </c>
      <c r="H1385" s="36">
        <v>45225</v>
      </c>
      <c r="I1385" s="31" t="s">
        <v>29</v>
      </c>
      <c r="J1385" s="31" t="s">
        <v>365</v>
      </c>
      <c r="K1385" s="37">
        <f t="shared" si="100"/>
        <v>13500</v>
      </c>
      <c r="L1385" s="49">
        <v>13500</v>
      </c>
      <c r="M1385" s="38"/>
      <c r="N1385" s="150" t="str">
        <f t="shared" si="103"/>
        <v>Meals and Snacks to be served during the conduct of Bantay Peste Brigade Graduation in Palayan City, Nueva Ecija on October 19, 2023.</v>
      </c>
      <c r="O1385" s="39"/>
      <c r="P1385" s="40"/>
      <c r="Q1385" s="31"/>
      <c r="R1385" s="31"/>
      <c r="S1385" s="41"/>
      <c r="T1385" s="39"/>
    </row>
    <row r="1386" spans="1:20" ht="15.75" customHeight="1" x14ac:dyDescent="0.2">
      <c r="A1386" s="31" t="s">
        <v>56</v>
      </c>
      <c r="B1386" s="149" t="s">
        <v>2013</v>
      </c>
      <c r="C1386" s="31" t="s">
        <v>364</v>
      </c>
      <c r="D1386" s="31" t="s">
        <v>27</v>
      </c>
      <c r="E1386" s="36">
        <v>45139</v>
      </c>
      <c r="F1386" s="31" t="s">
        <v>28</v>
      </c>
      <c r="G1386" s="36">
        <v>45225</v>
      </c>
      <c r="H1386" s="36">
        <v>45225</v>
      </c>
      <c r="I1386" s="31" t="s">
        <v>29</v>
      </c>
      <c r="J1386" s="31" t="s">
        <v>365</v>
      </c>
      <c r="K1386" s="37">
        <f t="shared" si="100"/>
        <v>13500</v>
      </c>
      <c r="L1386" s="49">
        <v>13500</v>
      </c>
      <c r="M1386" s="38"/>
      <c r="N1386" s="150" t="str">
        <f t="shared" si="103"/>
        <v>Meals and Snacks to be served during the conduct of Bantay Peste Brigade Graduation in Hermosa, Bataan on October 24, 2023.</v>
      </c>
      <c r="O1386" s="39"/>
      <c r="P1386" s="40"/>
      <c r="Q1386" s="31"/>
      <c r="R1386" s="31"/>
      <c r="S1386" s="41"/>
      <c r="T1386" s="39"/>
    </row>
    <row r="1387" spans="1:20" ht="15.75" customHeight="1" x14ac:dyDescent="0.2">
      <c r="A1387" s="31" t="s">
        <v>56</v>
      </c>
      <c r="B1387" s="149" t="s">
        <v>2014</v>
      </c>
      <c r="C1387" s="31" t="s">
        <v>364</v>
      </c>
      <c r="D1387" s="31" t="s">
        <v>27</v>
      </c>
      <c r="E1387" s="36">
        <v>45139</v>
      </c>
      <c r="F1387" s="31" t="s">
        <v>28</v>
      </c>
      <c r="G1387" s="36">
        <v>45225</v>
      </c>
      <c r="H1387" s="36">
        <v>45225</v>
      </c>
      <c r="I1387" s="31" t="s">
        <v>29</v>
      </c>
      <c r="J1387" s="31" t="s">
        <v>365</v>
      </c>
      <c r="K1387" s="37">
        <f t="shared" si="100"/>
        <v>13500</v>
      </c>
      <c r="L1387" s="49">
        <v>13500</v>
      </c>
      <c r="M1387" s="38"/>
      <c r="N1387" s="150" t="str">
        <f t="shared" si="103"/>
        <v>Meals and Snacks to be served during the conduct of Bantay Peste Brigade Graduation in San Simon, Pampanga on October 26, 2023.</v>
      </c>
      <c r="O1387" s="39"/>
      <c r="P1387" s="40"/>
      <c r="Q1387" s="31"/>
      <c r="R1387" s="31"/>
      <c r="S1387" s="41"/>
      <c r="T1387" s="39"/>
    </row>
    <row r="1388" spans="1:20" ht="15.75" customHeight="1" x14ac:dyDescent="0.2">
      <c r="A1388" s="31" t="s">
        <v>56</v>
      </c>
      <c r="B1388" s="149" t="s">
        <v>2015</v>
      </c>
      <c r="C1388" s="31" t="s">
        <v>364</v>
      </c>
      <c r="D1388" s="31" t="s">
        <v>27</v>
      </c>
      <c r="E1388" s="36">
        <v>45139</v>
      </c>
      <c r="F1388" s="31" t="s">
        <v>28</v>
      </c>
      <c r="G1388" s="36">
        <v>45225</v>
      </c>
      <c r="H1388" s="36">
        <v>45225</v>
      </c>
      <c r="I1388" s="31" t="s">
        <v>29</v>
      </c>
      <c r="J1388" s="31" t="s">
        <v>365</v>
      </c>
      <c r="K1388" s="37">
        <f t="shared" si="100"/>
        <v>13500</v>
      </c>
      <c r="L1388" s="49">
        <v>13500</v>
      </c>
      <c r="M1388" s="38"/>
      <c r="N1388" s="150" t="str">
        <f t="shared" si="103"/>
        <v>Meals and Snacks to be served during the conduct of Bantay Peste Brigade Graduation in San Isidro, Nueva Ecija on October 31, 2023.</v>
      </c>
      <c r="O1388" s="39"/>
      <c r="P1388" s="40"/>
      <c r="Q1388" s="31"/>
      <c r="R1388" s="31"/>
      <c r="S1388" s="41"/>
      <c r="T1388" s="39"/>
    </row>
    <row r="1389" spans="1:20" ht="15.75" customHeight="1" x14ac:dyDescent="0.2">
      <c r="A1389" s="27"/>
      <c r="B1389" s="47" t="s">
        <v>2016</v>
      </c>
      <c r="C1389" s="31" t="s">
        <v>2017</v>
      </c>
      <c r="D1389" s="31" t="s">
        <v>27</v>
      </c>
      <c r="E1389" s="36">
        <v>45139</v>
      </c>
      <c r="F1389" s="31" t="s">
        <v>28</v>
      </c>
      <c r="G1389" s="36">
        <v>45181</v>
      </c>
      <c r="H1389" s="36">
        <v>45181</v>
      </c>
      <c r="I1389" s="31" t="s">
        <v>29</v>
      </c>
      <c r="J1389" s="31" t="s">
        <v>365</v>
      </c>
      <c r="K1389" s="37">
        <f t="shared" si="100"/>
        <v>99000</v>
      </c>
      <c r="L1389" s="33">
        <v>99000</v>
      </c>
      <c r="M1389" s="49"/>
      <c r="N1389" s="42" t="str">
        <f t="shared" si="103"/>
        <v>Melas and Snacks to be served during the conduct of Training on Pest Management for Provinces of Bulacan, and Pampanga on September 21-22, 2023 at RCPC Training Hall, PhilRice , Nueva Ecija</v>
      </c>
      <c r="O1389" s="16"/>
      <c r="P1389" s="27"/>
      <c r="Q1389" s="27"/>
      <c r="R1389" s="31"/>
      <c r="S1389" s="41">
        <v>44949</v>
      </c>
      <c r="T1389" s="16"/>
    </row>
    <row r="1390" spans="1:20" ht="15.75" customHeight="1" x14ac:dyDescent="0.2">
      <c r="A1390" s="27"/>
      <c r="B1390" s="47" t="s">
        <v>2018</v>
      </c>
      <c r="C1390" s="31" t="s">
        <v>2017</v>
      </c>
      <c r="D1390" s="31" t="s">
        <v>27</v>
      </c>
      <c r="E1390" s="36">
        <v>45139</v>
      </c>
      <c r="F1390" s="31" t="s">
        <v>28</v>
      </c>
      <c r="G1390" s="36">
        <v>45181</v>
      </c>
      <c r="H1390" s="36">
        <v>45181</v>
      </c>
      <c r="I1390" s="31" t="s">
        <v>29</v>
      </c>
      <c r="J1390" s="31" t="s">
        <v>365</v>
      </c>
      <c r="K1390" s="37">
        <f t="shared" si="100"/>
        <v>18000</v>
      </c>
      <c r="L1390" s="33">
        <v>18000</v>
      </c>
      <c r="M1390" s="49"/>
      <c r="N1390" s="42" t="str">
        <f t="shared" si="103"/>
        <v>Meals and Snacks to be served during the SPMS Training in Gapan, Nueva Ecija on September 12, 2023</v>
      </c>
      <c r="O1390" s="16"/>
      <c r="P1390" s="27"/>
      <c r="Q1390" s="27"/>
      <c r="R1390" s="31"/>
      <c r="S1390" s="41">
        <v>44949</v>
      </c>
      <c r="T1390" s="16"/>
    </row>
    <row r="1391" spans="1:20" ht="15.75" customHeight="1" x14ac:dyDescent="0.2">
      <c r="A1391" s="50"/>
      <c r="B1391" s="106" t="s">
        <v>2019</v>
      </c>
      <c r="C1391" s="31" t="s">
        <v>416</v>
      </c>
      <c r="D1391" s="31" t="s">
        <v>27</v>
      </c>
      <c r="E1391" s="36">
        <v>45139</v>
      </c>
      <c r="F1391" s="31" t="s">
        <v>28</v>
      </c>
      <c r="G1391" s="36">
        <v>45181</v>
      </c>
      <c r="H1391" s="36">
        <v>45181</v>
      </c>
      <c r="I1391" s="31" t="s">
        <v>29</v>
      </c>
      <c r="J1391" s="31" t="s">
        <v>365</v>
      </c>
      <c r="K1391" s="37">
        <f t="shared" si="100"/>
        <v>18000</v>
      </c>
      <c r="L1391" s="107">
        <v>18000</v>
      </c>
      <c r="M1391" s="38"/>
      <c r="N1391" s="48" t="str">
        <f t="shared" si="103"/>
        <v>Meals and Snacks  to be served during Application of Statistical Techniques and Quality Control Procedure on September 26, 2023 at RSL Annex, City of San Fernando, Pampanga</v>
      </c>
      <c r="O1391" s="39"/>
      <c r="P1391" s="40"/>
      <c r="Q1391" s="31"/>
      <c r="R1391" s="31"/>
      <c r="S1391" s="41"/>
      <c r="T1391" s="39"/>
    </row>
    <row r="1392" spans="1:20" ht="15.75" customHeight="1" x14ac:dyDescent="0.2">
      <c r="A1392" s="50"/>
      <c r="B1392" s="106" t="s">
        <v>2020</v>
      </c>
      <c r="C1392" s="31" t="s">
        <v>416</v>
      </c>
      <c r="D1392" s="31" t="s">
        <v>27</v>
      </c>
      <c r="E1392" s="36">
        <v>45139</v>
      </c>
      <c r="F1392" s="31" t="s">
        <v>28</v>
      </c>
      <c r="G1392" s="36">
        <v>45181</v>
      </c>
      <c r="H1392" s="36">
        <v>45181</v>
      </c>
      <c r="I1392" s="31" t="s">
        <v>29</v>
      </c>
      <c r="J1392" s="31" t="s">
        <v>365</v>
      </c>
      <c r="K1392" s="37">
        <f t="shared" si="100"/>
        <v>18000</v>
      </c>
      <c r="L1392" s="107">
        <v>18000</v>
      </c>
      <c r="M1392" s="38"/>
      <c r="N1392" s="48" t="str">
        <f t="shared" si="103"/>
        <v>Meals and Snacks  to be served during exit conference of the BSWM in updating the thematic maps in Aurora on September 15, 2023 at RSL Annex, City of San Fernando, Pampanga</v>
      </c>
      <c r="O1392" s="39"/>
      <c r="P1392" s="40"/>
      <c r="Q1392" s="31"/>
      <c r="R1392" s="31"/>
      <c r="S1392" s="41"/>
      <c r="T1392" s="39"/>
    </row>
    <row r="1393" spans="1:20" ht="15.75" customHeight="1" x14ac:dyDescent="0.2">
      <c r="A1393" s="50"/>
      <c r="B1393" s="125"/>
      <c r="C1393" s="31"/>
      <c r="D1393" s="31"/>
      <c r="E1393" s="36"/>
      <c r="F1393" s="36"/>
      <c r="G1393" s="36"/>
      <c r="H1393" s="36"/>
      <c r="I1393" s="31"/>
      <c r="J1393" s="31"/>
      <c r="K1393" s="37"/>
      <c r="L1393" s="159"/>
      <c r="M1393" s="38"/>
      <c r="N1393" s="48"/>
      <c r="O1393" s="39"/>
      <c r="P1393" s="40"/>
      <c r="Q1393" s="31"/>
      <c r="R1393" s="31"/>
      <c r="S1393" s="41"/>
      <c r="T1393" s="39"/>
    </row>
    <row r="1394" spans="1:20" ht="15.75" customHeight="1" x14ac:dyDescent="0.2">
      <c r="A1394" s="50"/>
      <c r="B1394" s="125"/>
      <c r="C1394" s="31"/>
      <c r="D1394" s="31"/>
      <c r="E1394" s="36"/>
      <c r="F1394" s="36"/>
      <c r="G1394" s="36"/>
      <c r="H1394" s="36"/>
      <c r="I1394" s="31"/>
      <c r="J1394" s="31"/>
      <c r="K1394" s="37"/>
      <c r="L1394" s="159"/>
      <c r="M1394" s="38"/>
      <c r="N1394" s="48"/>
      <c r="O1394" s="39"/>
      <c r="P1394" s="40"/>
      <c r="Q1394" s="31"/>
      <c r="R1394" s="31"/>
      <c r="S1394" s="41"/>
      <c r="T1394" s="39"/>
    </row>
    <row r="1395" spans="1:20" ht="15.75" customHeight="1" x14ac:dyDescent="0.2">
      <c r="A1395" s="31"/>
      <c r="B1395" s="44" t="s">
        <v>178</v>
      </c>
      <c r="C1395" s="31"/>
      <c r="D1395" s="31"/>
      <c r="E1395" s="36"/>
      <c r="F1395" s="36"/>
      <c r="G1395" s="36"/>
      <c r="H1395" s="36"/>
      <c r="I1395" s="31"/>
      <c r="J1395" s="31"/>
      <c r="K1395" s="37"/>
      <c r="L1395" s="38"/>
      <c r="M1395" s="38"/>
      <c r="N1395" s="31"/>
      <c r="O1395" s="39"/>
      <c r="P1395" s="40"/>
      <c r="Q1395" s="31"/>
      <c r="R1395" s="31"/>
      <c r="S1395" s="41"/>
      <c r="T1395" s="39"/>
    </row>
    <row r="1396" spans="1:20" ht="15.75" customHeight="1" x14ac:dyDescent="0.2">
      <c r="A1396" s="31"/>
      <c r="B1396" s="47" t="s">
        <v>2021</v>
      </c>
      <c r="C1396" s="31" t="s">
        <v>178</v>
      </c>
      <c r="D1396" s="31" t="s">
        <v>1576</v>
      </c>
      <c r="E1396" s="31" t="s">
        <v>28</v>
      </c>
      <c r="F1396" s="31" t="s">
        <v>28</v>
      </c>
      <c r="G1396" s="36">
        <v>44958</v>
      </c>
      <c r="H1396" s="36">
        <v>44958</v>
      </c>
      <c r="I1396" s="31" t="s">
        <v>29</v>
      </c>
      <c r="J1396" s="31" t="s">
        <v>179</v>
      </c>
      <c r="K1396" s="37">
        <f t="shared" ref="K1396:K1470" si="104">SUM(L1396:M1396)</f>
        <v>43500</v>
      </c>
      <c r="L1396" s="49">
        <v>43500</v>
      </c>
      <c r="M1396" s="38"/>
      <c r="N1396" s="42" t="s">
        <v>2022</v>
      </c>
      <c r="O1396" s="39"/>
      <c r="P1396" s="31" t="s">
        <v>1692</v>
      </c>
      <c r="Q1396" s="31" t="s">
        <v>1933</v>
      </c>
      <c r="R1396" s="31" t="s">
        <v>1934</v>
      </c>
      <c r="S1396" s="31" t="s">
        <v>457</v>
      </c>
      <c r="T1396" s="39"/>
    </row>
    <row r="1397" spans="1:20" ht="15.75" customHeight="1" x14ac:dyDescent="0.2">
      <c r="A1397" s="31"/>
      <c r="B1397" s="149" t="s">
        <v>2023</v>
      </c>
      <c r="C1397" s="31" t="s">
        <v>178</v>
      </c>
      <c r="D1397" s="31" t="s">
        <v>1576</v>
      </c>
      <c r="E1397" s="31" t="s">
        <v>28</v>
      </c>
      <c r="F1397" s="31" t="s">
        <v>28</v>
      </c>
      <c r="G1397" s="36">
        <v>44958</v>
      </c>
      <c r="H1397" s="36">
        <v>44958</v>
      </c>
      <c r="I1397" s="31" t="s">
        <v>29</v>
      </c>
      <c r="J1397" s="31" t="s">
        <v>179</v>
      </c>
      <c r="K1397" s="37">
        <f t="shared" si="104"/>
        <v>21000</v>
      </c>
      <c r="L1397" s="49">
        <v>21000</v>
      </c>
      <c r="M1397" s="38"/>
      <c r="N1397" s="150" t="s">
        <v>2024</v>
      </c>
      <c r="O1397" s="39"/>
      <c r="P1397" s="31" t="s">
        <v>1692</v>
      </c>
      <c r="Q1397" s="31" t="s">
        <v>1933</v>
      </c>
      <c r="R1397" s="31" t="s">
        <v>1934</v>
      </c>
      <c r="S1397" s="31" t="s">
        <v>457</v>
      </c>
      <c r="T1397" s="39"/>
    </row>
    <row r="1398" spans="1:20" ht="15.75" customHeight="1" x14ac:dyDescent="0.2">
      <c r="A1398" s="31"/>
      <c r="B1398" s="149" t="s">
        <v>2025</v>
      </c>
      <c r="C1398" s="31" t="s">
        <v>178</v>
      </c>
      <c r="D1398" s="31" t="s">
        <v>27</v>
      </c>
      <c r="E1398" s="36">
        <v>44958</v>
      </c>
      <c r="F1398" s="31" t="s">
        <v>28</v>
      </c>
      <c r="G1398" s="36">
        <v>44958</v>
      </c>
      <c r="H1398" s="36">
        <v>44958</v>
      </c>
      <c r="I1398" s="31" t="s">
        <v>29</v>
      </c>
      <c r="J1398" s="31" t="s">
        <v>179</v>
      </c>
      <c r="K1398" s="37">
        <f t="shared" si="104"/>
        <v>13500</v>
      </c>
      <c r="L1398" s="49">
        <v>13500</v>
      </c>
      <c r="M1398" s="38"/>
      <c r="N1398" s="150" t="s">
        <v>2026</v>
      </c>
      <c r="O1398" s="39"/>
      <c r="P1398" s="31" t="s">
        <v>1692</v>
      </c>
      <c r="Q1398" s="31" t="s">
        <v>1933</v>
      </c>
      <c r="R1398" s="31" t="s">
        <v>1934</v>
      </c>
      <c r="S1398" s="31" t="s">
        <v>457</v>
      </c>
      <c r="T1398" s="39"/>
    </row>
    <row r="1399" spans="1:20" ht="15.75" customHeight="1" x14ac:dyDescent="0.2">
      <c r="A1399" s="31"/>
      <c r="B1399" s="149" t="s">
        <v>2027</v>
      </c>
      <c r="C1399" s="31" t="s">
        <v>178</v>
      </c>
      <c r="D1399" s="31" t="s">
        <v>27</v>
      </c>
      <c r="E1399" s="36">
        <v>44958</v>
      </c>
      <c r="F1399" s="31" t="s">
        <v>28</v>
      </c>
      <c r="G1399" s="36">
        <v>44958</v>
      </c>
      <c r="H1399" s="36">
        <v>44958</v>
      </c>
      <c r="I1399" s="31" t="s">
        <v>29</v>
      </c>
      <c r="J1399" s="31" t="s">
        <v>179</v>
      </c>
      <c r="K1399" s="37">
        <f t="shared" si="104"/>
        <v>20250</v>
      </c>
      <c r="L1399" s="49">
        <v>20250</v>
      </c>
      <c r="M1399" s="38"/>
      <c r="N1399" s="150" t="s">
        <v>2028</v>
      </c>
      <c r="O1399" s="39"/>
      <c r="P1399" s="31" t="s">
        <v>1692</v>
      </c>
      <c r="Q1399" s="31" t="s">
        <v>1933</v>
      </c>
      <c r="R1399" s="31" t="s">
        <v>1934</v>
      </c>
      <c r="S1399" s="31" t="s">
        <v>457</v>
      </c>
      <c r="T1399" s="39"/>
    </row>
    <row r="1400" spans="1:20" ht="15.75" customHeight="1" x14ac:dyDescent="0.2">
      <c r="A1400" s="31"/>
      <c r="B1400" s="149" t="s">
        <v>2029</v>
      </c>
      <c r="C1400" s="31" t="s">
        <v>178</v>
      </c>
      <c r="D1400" s="31" t="s">
        <v>27</v>
      </c>
      <c r="E1400" s="36">
        <v>44958</v>
      </c>
      <c r="F1400" s="31" t="s">
        <v>28</v>
      </c>
      <c r="G1400" s="36">
        <v>44958</v>
      </c>
      <c r="H1400" s="36">
        <v>44958</v>
      </c>
      <c r="I1400" s="31" t="s">
        <v>29</v>
      </c>
      <c r="J1400" s="31" t="s">
        <v>179</v>
      </c>
      <c r="K1400" s="37">
        <f t="shared" si="104"/>
        <v>18000</v>
      </c>
      <c r="L1400" s="49">
        <v>18000</v>
      </c>
      <c r="M1400" s="38"/>
      <c r="N1400" s="150" t="s">
        <v>2030</v>
      </c>
      <c r="O1400" s="39"/>
      <c r="P1400" s="31" t="s">
        <v>1692</v>
      </c>
      <c r="Q1400" s="31" t="s">
        <v>1933</v>
      </c>
      <c r="R1400" s="31" t="s">
        <v>1934</v>
      </c>
      <c r="S1400" s="31" t="s">
        <v>457</v>
      </c>
      <c r="T1400" s="39"/>
    </row>
    <row r="1401" spans="1:20" ht="15.75" customHeight="1" x14ac:dyDescent="0.2">
      <c r="A1401" s="31"/>
      <c r="B1401" s="47" t="s">
        <v>2031</v>
      </c>
      <c r="C1401" s="31" t="s">
        <v>178</v>
      </c>
      <c r="D1401" s="31" t="s">
        <v>27</v>
      </c>
      <c r="E1401" s="36">
        <v>44958</v>
      </c>
      <c r="F1401" s="31" t="s">
        <v>28</v>
      </c>
      <c r="G1401" s="36">
        <v>44958</v>
      </c>
      <c r="H1401" s="36">
        <v>44958</v>
      </c>
      <c r="I1401" s="31" t="s">
        <v>29</v>
      </c>
      <c r="J1401" s="31" t="s">
        <v>179</v>
      </c>
      <c r="K1401" s="37">
        <f t="shared" si="104"/>
        <v>9000</v>
      </c>
      <c r="L1401" s="49">
        <v>9000</v>
      </c>
      <c r="M1401" s="38"/>
      <c r="N1401" s="42" t="s">
        <v>2032</v>
      </c>
      <c r="O1401" s="39"/>
      <c r="P1401" s="31" t="s">
        <v>1692</v>
      </c>
      <c r="Q1401" s="31" t="s">
        <v>1933</v>
      </c>
      <c r="R1401" s="31" t="s">
        <v>1934</v>
      </c>
      <c r="S1401" s="31" t="s">
        <v>457</v>
      </c>
      <c r="T1401" s="39"/>
    </row>
    <row r="1402" spans="1:20" ht="15.75" customHeight="1" x14ac:dyDescent="0.2">
      <c r="A1402" s="31"/>
      <c r="B1402" s="47" t="s">
        <v>2033</v>
      </c>
      <c r="C1402" s="31" t="s">
        <v>178</v>
      </c>
      <c r="D1402" s="31" t="s">
        <v>27</v>
      </c>
      <c r="E1402" s="36">
        <v>45028</v>
      </c>
      <c r="F1402" s="31" t="s">
        <v>28</v>
      </c>
      <c r="G1402" s="36">
        <v>45056</v>
      </c>
      <c r="H1402" s="36">
        <v>45056</v>
      </c>
      <c r="I1402" s="31" t="s">
        <v>29</v>
      </c>
      <c r="J1402" s="31" t="s">
        <v>179</v>
      </c>
      <c r="K1402" s="37">
        <f t="shared" si="104"/>
        <v>99750</v>
      </c>
      <c r="L1402" s="49">
        <v>99750</v>
      </c>
      <c r="M1402" s="38"/>
      <c r="N1402" s="42" t="str">
        <f t="shared" ref="N1402:N1403" si="105">B1402</f>
        <v>Meals and snacks to be served during Info Caravan of Organic Agriculture livelihood project proponent in the province of Nueva Ecija municipality of Palayan City on May 8-9, 2023.</v>
      </c>
      <c r="O1402" s="39"/>
      <c r="P1402" s="31" t="s">
        <v>1692</v>
      </c>
      <c r="Q1402" s="31" t="s">
        <v>1933</v>
      </c>
      <c r="R1402" s="31" t="s">
        <v>1934</v>
      </c>
      <c r="S1402" s="31" t="s">
        <v>457</v>
      </c>
      <c r="T1402" s="39"/>
    </row>
    <row r="1403" spans="1:20" ht="15.75" customHeight="1" x14ac:dyDescent="0.2">
      <c r="A1403" s="31"/>
      <c r="B1403" s="47" t="s">
        <v>2034</v>
      </c>
      <c r="C1403" s="31" t="s">
        <v>178</v>
      </c>
      <c r="D1403" s="31" t="s">
        <v>1576</v>
      </c>
      <c r="E1403" s="31" t="s">
        <v>28</v>
      </c>
      <c r="F1403" s="31" t="s">
        <v>28</v>
      </c>
      <c r="G1403" s="36">
        <v>45056</v>
      </c>
      <c r="H1403" s="36">
        <v>45056</v>
      </c>
      <c r="I1403" s="31" t="s">
        <v>29</v>
      </c>
      <c r="J1403" s="31" t="s">
        <v>179</v>
      </c>
      <c r="K1403" s="37">
        <f t="shared" si="104"/>
        <v>112900</v>
      </c>
      <c r="L1403" s="49">
        <v>112900</v>
      </c>
      <c r="M1403" s="38"/>
      <c r="N1403" s="42" t="str">
        <f t="shared" si="105"/>
        <v>Meals and snacks with accomodation to be served during Info Caravan of Organic Agriculture livelihood project proponent in the province of Bataan municipality of Orani on May 09-10, 2023.</v>
      </c>
      <c r="O1403" s="39"/>
      <c r="P1403" s="31" t="s">
        <v>1692</v>
      </c>
      <c r="Q1403" s="31" t="s">
        <v>1933</v>
      </c>
      <c r="R1403" s="31" t="s">
        <v>1934</v>
      </c>
      <c r="S1403" s="31" t="s">
        <v>457</v>
      </c>
      <c r="T1403" s="39"/>
    </row>
    <row r="1404" spans="1:20" ht="15.75" customHeight="1" x14ac:dyDescent="0.2">
      <c r="A1404" s="31"/>
      <c r="B1404" s="47" t="s">
        <v>2035</v>
      </c>
      <c r="C1404" s="31" t="s">
        <v>178</v>
      </c>
      <c r="D1404" s="31" t="s">
        <v>27</v>
      </c>
      <c r="E1404" s="36">
        <v>45001</v>
      </c>
      <c r="F1404" s="31" t="s">
        <v>28</v>
      </c>
      <c r="G1404" s="36">
        <v>45001</v>
      </c>
      <c r="H1404" s="36">
        <v>45001</v>
      </c>
      <c r="I1404" s="31" t="s">
        <v>29</v>
      </c>
      <c r="J1404" s="31" t="s">
        <v>179</v>
      </c>
      <c r="K1404" s="37">
        <f t="shared" si="104"/>
        <v>82500</v>
      </c>
      <c r="L1404" s="49">
        <v>82500</v>
      </c>
      <c r="M1404" s="38"/>
      <c r="N1404" s="42" t="s">
        <v>2035</v>
      </c>
      <c r="O1404" s="39"/>
      <c r="P1404" s="31" t="s">
        <v>1692</v>
      </c>
      <c r="Q1404" s="31" t="s">
        <v>1933</v>
      </c>
      <c r="R1404" s="31" t="s">
        <v>1934</v>
      </c>
      <c r="S1404" s="31" t="s">
        <v>457</v>
      </c>
      <c r="T1404" s="39"/>
    </row>
    <row r="1405" spans="1:20" ht="15.75" customHeight="1" x14ac:dyDescent="0.2">
      <c r="A1405" s="31"/>
      <c r="B1405" s="47" t="s">
        <v>2036</v>
      </c>
      <c r="C1405" s="31" t="s">
        <v>178</v>
      </c>
      <c r="D1405" s="31" t="s">
        <v>27</v>
      </c>
      <c r="E1405" s="36">
        <v>45027</v>
      </c>
      <c r="F1405" s="31" t="s">
        <v>28</v>
      </c>
      <c r="G1405" s="36">
        <v>45027</v>
      </c>
      <c r="H1405" s="36">
        <v>45027</v>
      </c>
      <c r="I1405" s="31" t="s">
        <v>29</v>
      </c>
      <c r="J1405" s="31" t="s">
        <v>179</v>
      </c>
      <c r="K1405" s="37">
        <f t="shared" si="104"/>
        <v>81000</v>
      </c>
      <c r="L1405" s="49">
        <v>81000</v>
      </c>
      <c r="M1405" s="38"/>
      <c r="N1405" s="42" t="s">
        <v>2037</v>
      </c>
      <c r="O1405" s="39"/>
      <c r="P1405" s="31" t="s">
        <v>1692</v>
      </c>
      <c r="Q1405" s="31" t="s">
        <v>1933</v>
      </c>
      <c r="R1405" s="31" t="s">
        <v>1934</v>
      </c>
      <c r="S1405" s="31" t="s">
        <v>457</v>
      </c>
      <c r="T1405" s="39"/>
    </row>
    <row r="1406" spans="1:20" ht="15.75" customHeight="1" x14ac:dyDescent="0.2">
      <c r="A1406" s="31"/>
      <c r="B1406" s="47" t="s">
        <v>2038</v>
      </c>
      <c r="C1406" s="31" t="s">
        <v>178</v>
      </c>
      <c r="D1406" s="31" t="s">
        <v>27</v>
      </c>
      <c r="E1406" s="36">
        <v>45027</v>
      </c>
      <c r="F1406" s="31" t="s">
        <v>28</v>
      </c>
      <c r="G1406" s="36">
        <v>45065</v>
      </c>
      <c r="H1406" s="36">
        <v>45065</v>
      </c>
      <c r="I1406" s="31" t="s">
        <v>29</v>
      </c>
      <c r="J1406" s="31" t="s">
        <v>179</v>
      </c>
      <c r="K1406" s="37">
        <f t="shared" si="104"/>
        <v>36000</v>
      </c>
      <c r="L1406" s="49">
        <v>36000</v>
      </c>
      <c r="M1406" s="38"/>
      <c r="N1406" s="42" t="str">
        <f t="shared" ref="N1406:N1462" si="106">B1406</f>
        <v>Meal and Snacks to be serve in the training on Organic Animal Production and Management cum Silage Making for OA FCA in Angat, Bulacan on May 12,2023</v>
      </c>
      <c r="O1406" s="39"/>
      <c r="P1406" s="31" t="s">
        <v>1692</v>
      </c>
      <c r="Q1406" s="31" t="s">
        <v>1933</v>
      </c>
      <c r="R1406" s="31" t="s">
        <v>1934</v>
      </c>
      <c r="S1406" s="31" t="s">
        <v>457</v>
      </c>
      <c r="T1406" s="39"/>
    </row>
    <row r="1407" spans="1:20" ht="15.75" customHeight="1" x14ac:dyDescent="0.2">
      <c r="A1407" s="31"/>
      <c r="B1407" s="47" t="s">
        <v>2039</v>
      </c>
      <c r="C1407" s="31" t="s">
        <v>178</v>
      </c>
      <c r="D1407" s="31" t="s">
        <v>27</v>
      </c>
      <c r="E1407" s="36">
        <v>45027</v>
      </c>
      <c r="F1407" s="31" t="s">
        <v>28</v>
      </c>
      <c r="G1407" s="36">
        <v>45065</v>
      </c>
      <c r="H1407" s="36">
        <v>45065</v>
      </c>
      <c r="I1407" s="31" t="s">
        <v>29</v>
      </c>
      <c r="J1407" s="31" t="s">
        <v>179</v>
      </c>
      <c r="K1407" s="37">
        <f t="shared" si="104"/>
        <v>27000</v>
      </c>
      <c r="L1407" s="49">
        <v>27000</v>
      </c>
      <c r="M1407" s="38"/>
      <c r="N1407" s="42" t="str">
        <f t="shared" si="106"/>
        <v>Meals and Snacks to be serve in the Training on Production of Organic Soil Amendments in Brgy. Donacion, Angat, Bulacan on May 26, 2023</v>
      </c>
      <c r="O1407" s="39"/>
      <c r="P1407" s="31" t="s">
        <v>1692</v>
      </c>
      <c r="Q1407" s="31" t="s">
        <v>1933</v>
      </c>
      <c r="R1407" s="31" t="s">
        <v>1934</v>
      </c>
      <c r="S1407" s="31" t="s">
        <v>457</v>
      </c>
      <c r="T1407" s="39"/>
    </row>
    <row r="1408" spans="1:20" ht="94.5" customHeight="1" x14ac:dyDescent="0.2">
      <c r="A1408" s="31"/>
      <c r="B1408" s="47" t="s">
        <v>2040</v>
      </c>
      <c r="C1408" s="31" t="s">
        <v>178</v>
      </c>
      <c r="D1408" s="31" t="s">
        <v>27</v>
      </c>
      <c r="E1408" s="36">
        <v>45065</v>
      </c>
      <c r="F1408" s="31" t="s">
        <v>28</v>
      </c>
      <c r="G1408" s="36">
        <v>45078</v>
      </c>
      <c r="H1408" s="36">
        <v>45078</v>
      </c>
      <c r="I1408" s="31" t="s">
        <v>29</v>
      </c>
      <c r="J1408" s="31" t="s">
        <v>179</v>
      </c>
      <c r="K1408" s="37">
        <f t="shared" si="104"/>
        <v>27000</v>
      </c>
      <c r="L1408" s="49">
        <v>27000</v>
      </c>
      <c r="M1408" s="38"/>
      <c r="N1408" s="42" t="str">
        <f t="shared" si="106"/>
        <v>Meals and Snacks to be serve in the Training on Pest and Disease Management for Organic Lowland Vegetable Production in Brgy. Donacion, Angat, Bulacan on June 9,2023</v>
      </c>
      <c r="O1408" s="39"/>
      <c r="P1408" s="31" t="s">
        <v>1692</v>
      </c>
      <c r="Q1408" s="31" t="s">
        <v>1933</v>
      </c>
      <c r="R1408" s="31" t="s">
        <v>1934</v>
      </c>
      <c r="S1408" s="31" t="s">
        <v>457</v>
      </c>
      <c r="T1408" s="39"/>
    </row>
    <row r="1409" spans="1:20" ht="86.25" customHeight="1" x14ac:dyDescent="0.2">
      <c r="A1409" s="31"/>
      <c r="B1409" s="47" t="s">
        <v>2041</v>
      </c>
      <c r="C1409" s="31" t="s">
        <v>178</v>
      </c>
      <c r="D1409" s="31" t="s">
        <v>27</v>
      </c>
      <c r="E1409" s="36">
        <v>45065</v>
      </c>
      <c r="F1409" s="31" t="s">
        <v>28</v>
      </c>
      <c r="G1409" s="36">
        <v>45078</v>
      </c>
      <c r="H1409" s="36">
        <v>45078</v>
      </c>
      <c r="I1409" s="31" t="s">
        <v>29</v>
      </c>
      <c r="J1409" s="31" t="s">
        <v>179</v>
      </c>
      <c r="K1409" s="37">
        <f t="shared" si="104"/>
        <v>27000</v>
      </c>
      <c r="L1409" s="49">
        <v>27000</v>
      </c>
      <c r="M1409" s="38"/>
      <c r="N1409" s="42" t="str">
        <f t="shared" si="106"/>
        <v>Meals and Snacks to be serve in the Seminar on Organic Farm Business Planning  and Marketing Strategies in Brgy. Encanto, Angat, Bulacan on June 23,2023</v>
      </c>
      <c r="O1409" s="39"/>
      <c r="P1409" s="31" t="s">
        <v>1692</v>
      </c>
      <c r="Q1409" s="31" t="s">
        <v>1933</v>
      </c>
      <c r="R1409" s="31" t="s">
        <v>1934</v>
      </c>
      <c r="S1409" s="31" t="s">
        <v>457</v>
      </c>
      <c r="T1409" s="39"/>
    </row>
    <row r="1410" spans="1:20" ht="15.75" customHeight="1" x14ac:dyDescent="0.2">
      <c r="A1410" s="31"/>
      <c r="B1410" s="47" t="s">
        <v>2042</v>
      </c>
      <c r="C1410" s="31" t="s">
        <v>178</v>
      </c>
      <c r="D1410" s="31" t="s">
        <v>27</v>
      </c>
      <c r="E1410" s="36">
        <v>45119</v>
      </c>
      <c r="F1410" s="31" t="s">
        <v>28</v>
      </c>
      <c r="G1410" s="36">
        <v>45155</v>
      </c>
      <c r="H1410" s="36">
        <v>45155</v>
      </c>
      <c r="I1410" s="31" t="s">
        <v>29</v>
      </c>
      <c r="J1410" s="31" t="s">
        <v>179</v>
      </c>
      <c r="K1410" s="37">
        <f t="shared" si="104"/>
        <v>27000</v>
      </c>
      <c r="L1410" s="49">
        <v>27000</v>
      </c>
      <c r="M1410" s="38"/>
      <c r="N1410" s="42" t="str">
        <f t="shared" si="106"/>
        <v>Meals and Snacks be serve in the Recordkeeping, Traceability and Documentation Workshop for Organic Agriculture Production in Norzagaray, Bulacan on August 17, 2023</v>
      </c>
      <c r="O1410" s="39"/>
      <c r="P1410" s="31" t="s">
        <v>1692</v>
      </c>
      <c r="Q1410" s="31" t="s">
        <v>1933</v>
      </c>
      <c r="R1410" s="31" t="s">
        <v>1934</v>
      </c>
      <c r="S1410" s="31" t="s">
        <v>457</v>
      </c>
      <c r="T1410" s="39"/>
    </row>
    <row r="1411" spans="1:20" ht="15.75" customHeight="1" x14ac:dyDescent="0.2">
      <c r="A1411" s="31"/>
      <c r="B1411" s="47" t="s">
        <v>2043</v>
      </c>
      <c r="C1411" s="31" t="s">
        <v>178</v>
      </c>
      <c r="D1411" s="31" t="s">
        <v>27</v>
      </c>
      <c r="E1411" s="36">
        <v>45119</v>
      </c>
      <c r="F1411" s="31" t="s">
        <v>28</v>
      </c>
      <c r="G1411" s="36">
        <v>45155</v>
      </c>
      <c r="H1411" s="36">
        <v>45155</v>
      </c>
      <c r="I1411" s="31" t="s">
        <v>29</v>
      </c>
      <c r="J1411" s="31" t="s">
        <v>179</v>
      </c>
      <c r="K1411" s="37">
        <f t="shared" si="104"/>
        <v>27000</v>
      </c>
      <c r="L1411" s="49">
        <v>27000</v>
      </c>
      <c r="M1411" s="38"/>
      <c r="N1411" s="42" t="str">
        <f t="shared" si="106"/>
        <v>Meals and Snacks to be serve in the Seminar on Organic Labeling, Packaging and Value-adding in  Norzagaray, Bulacan on August 18, 2023</v>
      </c>
      <c r="O1411" s="39"/>
      <c r="P1411" s="31" t="s">
        <v>1692</v>
      </c>
      <c r="Q1411" s="31" t="s">
        <v>1933</v>
      </c>
      <c r="R1411" s="31" t="s">
        <v>1934</v>
      </c>
      <c r="S1411" s="31" t="s">
        <v>457</v>
      </c>
      <c r="T1411" s="39"/>
    </row>
    <row r="1412" spans="1:20" ht="15.75" customHeight="1" x14ac:dyDescent="0.2">
      <c r="A1412" s="31"/>
      <c r="B1412" s="47" t="s">
        <v>2044</v>
      </c>
      <c r="C1412" s="31" t="s">
        <v>178</v>
      </c>
      <c r="D1412" s="31" t="s">
        <v>27</v>
      </c>
      <c r="E1412" s="36">
        <v>45063</v>
      </c>
      <c r="F1412" s="31" t="s">
        <v>28</v>
      </c>
      <c r="G1412" s="36">
        <v>45063</v>
      </c>
      <c r="H1412" s="36">
        <v>45063</v>
      </c>
      <c r="I1412" s="31" t="s">
        <v>29</v>
      </c>
      <c r="J1412" s="31" t="s">
        <v>179</v>
      </c>
      <c r="K1412" s="37">
        <f t="shared" si="104"/>
        <v>54000</v>
      </c>
      <c r="L1412" s="49">
        <v>54000</v>
      </c>
      <c r="M1412" s="38"/>
      <c r="N1412" s="42" t="str">
        <f t="shared" si="106"/>
        <v>Meals and Snacks to be serve in the training on Organic Fertilizer  Production on OALP FY 2023 FCA Beneficiary at Botolan, Zambales on May 25-26, 2023</v>
      </c>
      <c r="O1412" s="39"/>
      <c r="P1412" s="31" t="s">
        <v>1692</v>
      </c>
      <c r="Q1412" s="31" t="s">
        <v>1933</v>
      </c>
      <c r="R1412" s="31" t="s">
        <v>1934</v>
      </c>
      <c r="S1412" s="31" t="s">
        <v>457</v>
      </c>
      <c r="T1412" s="39"/>
    </row>
    <row r="1413" spans="1:20" ht="82.5" customHeight="1" x14ac:dyDescent="0.2">
      <c r="A1413" s="31"/>
      <c r="B1413" s="47" t="s">
        <v>2045</v>
      </c>
      <c r="C1413" s="31" t="s">
        <v>178</v>
      </c>
      <c r="D1413" s="31" t="s">
        <v>27</v>
      </c>
      <c r="E1413" s="36">
        <v>45063</v>
      </c>
      <c r="F1413" s="31" t="s">
        <v>28</v>
      </c>
      <c r="G1413" s="36">
        <v>45092</v>
      </c>
      <c r="H1413" s="36">
        <v>45092</v>
      </c>
      <c r="I1413" s="31" t="s">
        <v>29</v>
      </c>
      <c r="J1413" s="31" t="s">
        <v>179</v>
      </c>
      <c r="K1413" s="37">
        <f t="shared" si="104"/>
        <v>42000</v>
      </c>
      <c r="L1413" s="49">
        <v>42000</v>
      </c>
      <c r="M1413" s="38"/>
      <c r="N1413" s="42" t="str">
        <f t="shared" si="106"/>
        <v>Meals and Snacks to be serve in the Training Course on Philippine National Standards OA 7:2016 for OALP FCA Beneficiary at Botolan, Zambales on June 1-2, 2023</v>
      </c>
      <c r="O1413" s="39"/>
      <c r="P1413" s="31" t="s">
        <v>1692</v>
      </c>
      <c r="Q1413" s="31" t="s">
        <v>1933</v>
      </c>
      <c r="R1413" s="31" t="s">
        <v>1934</v>
      </c>
      <c r="S1413" s="31" t="s">
        <v>457</v>
      </c>
      <c r="T1413" s="39"/>
    </row>
    <row r="1414" spans="1:20" ht="15.75" customHeight="1" x14ac:dyDescent="0.2">
      <c r="A1414" s="31"/>
      <c r="B1414" s="47" t="s">
        <v>2046</v>
      </c>
      <c r="C1414" s="31" t="s">
        <v>178</v>
      </c>
      <c r="D1414" s="31" t="s">
        <v>27</v>
      </c>
      <c r="E1414" s="36">
        <v>45063</v>
      </c>
      <c r="F1414" s="31" t="s">
        <v>28</v>
      </c>
      <c r="G1414" s="36">
        <v>45063</v>
      </c>
      <c r="H1414" s="36">
        <v>45063</v>
      </c>
      <c r="I1414" s="31" t="s">
        <v>29</v>
      </c>
      <c r="J1414" s="31" t="s">
        <v>179</v>
      </c>
      <c r="K1414" s="37">
        <f t="shared" si="104"/>
        <v>42000</v>
      </c>
      <c r="L1414" s="49">
        <v>42000</v>
      </c>
      <c r="M1414" s="38"/>
      <c r="N1414" s="42" t="str">
        <f t="shared" si="106"/>
        <v>Meals and Snacks to be serve in the Training on Organic Small Ruminant Production and Management cum Silage Making and Forage Production for OA FCA in Baler, Aurora on May 30-31, 2023</v>
      </c>
      <c r="O1414" s="39"/>
      <c r="P1414" s="31" t="s">
        <v>1692</v>
      </c>
      <c r="Q1414" s="31" t="s">
        <v>1933</v>
      </c>
      <c r="R1414" s="31" t="s">
        <v>1934</v>
      </c>
      <c r="S1414" s="31" t="s">
        <v>457</v>
      </c>
      <c r="T1414" s="39"/>
    </row>
    <row r="1415" spans="1:20" ht="82.5" customHeight="1" x14ac:dyDescent="0.2">
      <c r="A1415" s="31"/>
      <c r="B1415" s="47" t="s">
        <v>2047</v>
      </c>
      <c r="C1415" s="31" t="s">
        <v>178</v>
      </c>
      <c r="D1415" s="31" t="s">
        <v>27</v>
      </c>
      <c r="E1415" s="36">
        <v>45063</v>
      </c>
      <c r="F1415" s="31" t="s">
        <v>28</v>
      </c>
      <c r="G1415" s="36">
        <v>45092</v>
      </c>
      <c r="H1415" s="36">
        <v>45092</v>
      </c>
      <c r="I1415" s="31" t="s">
        <v>29</v>
      </c>
      <c r="J1415" s="31" t="s">
        <v>179</v>
      </c>
      <c r="K1415" s="37">
        <f t="shared" si="104"/>
        <v>21000</v>
      </c>
      <c r="L1415" s="49">
        <v>21000</v>
      </c>
      <c r="M1415" s="38"/>
      <c r="N1415" s="42" t="str">
        <f t="shared" si="106"/>
        <v>Meals and Snacks to be serve in the Training on Production of Organic Feltilizer and Concoctions in Brgy. Reserva, Baler, Aurora on June 20,2023</v>
      </c>
      <c r="O1415" s="39"/>
      <c r="P1415" s="31" t="s">
        <v>1692</v>
      </c>
      <c r="Q1415" s="31" t="s">
        <v>1933</v>
      </c>
      <c r="R1415" s="31" t="s">
        <v>1934</v>
      </c>
      <c r="S1415" s="31" t="s">
        <v>457</v>
      </c>
      <c r="T1415" s="39"/>
    </row>
    <row r="1416" spans="1:20" ht="111.75" customHeight="1" x14ac:dyDescent="0.2">
      <c r="A1416" s="31"/>
      <c r="B1416" s="47" t="s">
        <v>2048</v>
      </c>
      <c r="C1416" s="31" t="s">
        <v>178</v>
      </c>
      <c r="D1416" s="31" t="s">
        <v>27</v>
      </c>
      <c r="E1416" s="36">
        <v>45063</v>
      </c>
      <c r="F1416" s="31" t="s">
        <v>28</v>
      </c>
      <c r="G1416" s="36">
        <v>45113</v>
      </c>
      <c r="H1416" s="36">
        <v>45113</v>
      </c>
      <c r="I1416" s="31" t="s">
        <v>29</v>
      </c>
      <c r="J1416" s="31" t="s">
        <v>179</v>
      </c>
      <c r="K1416" s="37">
        <f t="shared" si="104"/>
        <v>21000</v>
      </c>
      <c r="L1416" s="49">
        <v>21000</v>
      </c>
      <c r="M1416" s="38"/>
      <c r="N1416" s="42" t="str">
        <f t="shared" si="106"/>
        <v>Meals and Snacks to be serve in the Training on Integrated Pest and Disease Management for Organic Lowland Vegetable Production in Brgy, Reserva, Baler, Aurora on July 13, 2023</v>
      </c>
      <c r="O1416" s="39"/>
      <c r="P1416" s="31" t="s">
        <v>1692</v>
      </c>
      <c r="Q1416" s="31" t="s">
        <v>1933</v>
      </c>
      <c r="R1416" s="31" t="s">
        <v>1934</v>
      </c>
      <c r="S1416" s="31" t="s">
        <v>457</v>
      </c>
      <c r="T1416" s="39"/>
    </row>
    <row r="1417" spans="1:20" ht="15.75" customHeight="1" x14ac:dyDescent="0.2">
      <c r="A1417" s="31"/>
      <c r="B1417" s="47" t="s">
        <v>2049</v>
      </c>
      <c r="C1417" s="31" t="s">
        <v>178</v>
      </c>
      <c r="D1417" s="31" t="s">
        <v>27</v>
      </c>
      <c r="E1417" s="36">
        <v>45063</v>
      </c>
      <c r="F1417" s="31" t="s">
        <v>28</v>
      </c>
      <c r="G1417" s="36">
        <v>45162</v>
      </c>
      <c r="H1417" s="36">
        <v>45162</v>
      </c>
      <c r="I1417" s="31" t="s">
        <v>29</v>
      </c>
      <c r="J1417" s="31" t="s">
        <v>179</v>
      </c>
      <c r="K1417" s="37">
        <f t="shared" si="104"/>
        <v>21000</v>
      </c>
      <c r="L1417" s="49">
        <v>21000</v>
      </c>
      <c r="M1417" s="38"/>
      <c r="N1417" s="42" t="str">
        <f t="shared" si="106"/>
        <v>Meals and Snacks to be serve in the Seminar on Organic Farm Business Planning  and Marketing Strategies in Brgy.  Reserva, Baler, Aurora on August 3, 2023</v>
      </c>
      <c r="O1417" s="39"/>
      <c r="P1417" s="31" t="s">
        <v>1692</v>
      </c>
      <c r="Q1417" s="31" t="s">
        <v>1933</v>
      </c>
      <c r="R1417" s="31" t="s">
        <v>1934</v>
      </c>
      <c r="S1417" s="31" t="s">
        <v>457</v>
      </c>
      <c r="T1417" s="39"/>
    </row>
    <row r="1418" spans="1:20" ht="15.75" customHeight="1" x14ac:dyDescent="0.2">
      <c r="A1418" s="31"/>
      <c r="B1418" s="47" t="s">
        <v>2050</v>
      </c>
      <c r="C1418" s="31" t="s">
        <v>178</v>
      </c>
      <c r="D1418" s="31" t="s">
        <v>27</v>
      </c>
      <c r="E1418" s="36">
        <v>45063</v>
      </c>
      <c r="F1418" s="31" t="s">
        <v>28</v>
      </c>
      <c r="G1418" s="36">
        <v>45162</v>
      </c>
      <c r="H1418" s="36">
        <v>45162</v>
      </c>
      <c r="I1418" s="31" t="s">
        <v>29</v>
      </c>
      <c r="J1418" s="31" t="s">
        <v>179</v>
      </c>
      <c r="K1418" s="37">
        <f t="shared" si="104"/>
        <v>21000</v>
      </c>
      <c r="L1418" s="49">
        <v>21000</v>
      </c>
      <c r="M1418" s="38"/>
      <c r="N1418" s="42" t="str">
        <f t="shared" si="106"/>
        <v>Meals and Snacks to be serve in the Recordkeeping, Traceability and Documentation Workshop for Organic Agriculture Production in Baler, Aurora on August 30, 2023</v>
      </c>
      <c r="O1418" s="39"/>
      <c r="P1418" s="31" t="s">
        <v>1692</v>
      </c>
      <c r="Q1418" s="31" t="s">
        <v>1933</v>
      </c>
      <c r="R1418" s="31" t="s">
        <v>1934</v>
      </c>
      <c r="S1418" s="31" t="s">
        <v>457</v>
      </c>
      <c r="T1418" s="39"/>
    </row>
    <row r="1419" spans="1:20" ht="15.75" customHeight="1" x14ac:dyDescent="0.2">
      <c r="A1419" s="31"/>
      <c r="B1419" s="47" t="s">
        <v>2051</v>
      </c>
      <c r="C1419" s="31" t="s">
        <v>178</v>
      </c>
      <c r="D1419" s="31" t="s">
        <v>27</v>
      </c>
      <c r="E1419" s="36">
        <v>45063</v>
      </c>
      <c r="F1419" s="31" t="s">
        <v>28</v>
      </c>
      <c r="G1419" s="36">
        <v>45162</v>
      </c>
      <c r="H1419" s="36">
        <v>45162</v>
      </c>
      <c r="I1419" s="31" t="s">
        <v>29</v>
      </c>
      <c r="J1419" s="31" t="s">
        <v>179</v>
      </c>
      <c r="K1419" s="37">
        <f t="shared" si="104"/>
        <v>21000</v>
      </c>
      <c r="L1419" s="49">
        <v>21000</v>
      </c>
      <c r="M1419" s="38"/>
      <c r="N1419" s="42" t="str">
        <f t="shared" si="106"/>
        <v>Meals and Snacks to be serve in the Seminar on Organic Labeling, Packaging and Value-adding in  Baler, Aurora on August 31, 2023</v>
      </c>
      <c r="O1419" s="39"/>
      <c r="P1419" s="31" t="s">
        <v>1692</v>
      </c>
      <c r="Q1419" s="31" t="s">
        <v>1933</v>
      </c>
      <c r="R1419" s="31" t="s">
        <v>1934</v>
      </c>
      <c r="S1419" s="31" t="s">
        <v>457</v>
      </c>
      <c r="T1419" s="39"/>
    </row>
    <row r="1420" spans="1:20" ht="15.75" customHeight="1" x14ac:dyDescent="0.2">
      <c r="A1420" s="31"/>
      <c r="B1420" s="47" t="s">
        <v>2052</v>
      </c>
      <c r="C1420" s="31" t="s">
        <v>178</v>
      </c>
      <c r="D1420" s="31" t="s">
        <v>27</v>
      </c>
      <c r="E1420" s="36">
        <v>45063</v>
      </c>
      <c r="F1420" s="31" t="s">
        <v>28</v>
      </c>
      <c r="G1420" s="36">
        <v>45098</v>
      </c>
      <c r="H1420" s="36">
        <v>45098</v>
      </c>
      <c r="I1420" s="31" t="s">
        <v>29</v>
      </c>
      <c r="J1420" s="31" t="s">
        <v>179</v>
      </c>
      <c r="K1420" s="37">
        <f t="shared" si="104"/>
        <v>55800</v>
      </c>
      <c r="L1420" s="49">
        <v>55800</v>
      </c>
      <c r="M1420" s="38"/>
      <c r="N1420" s="42" t="str">
        <f t="shared" si="106"/>
        <v>Snacks to be served during the conduct of interview and focus group discussion under research project entitled " Profiling of Hillyland Areas in Central Luzon" at the above mentioned municipalities on June 7,13,14,20,21,27,28 and July 4,5,11,12, 2023</v>
      </c>
      <c r="O1420" s="39"/>
      <c r="P1420" s="31" t="s">
        <v>1692</v>
      </c>
      <c r="Q1420" s="31" t="s">
        <v>1933</v>
      </c>
      <c r="R1420" s="31" t="s">
        <v>1934</v>
      </c>
      <c r="S1420" s="31" t="s">
        <v>457</v>
      </c>
      <c r="T1420" s="39"/>
    </row>
    <row r="1421" spans="1:20" ht="84" customHeight="1" x14ac:dyDescent="0.2">
      <c r="A1421" s="31"/>
      <c r="B1421" s="47" t="s">
        <v>2053</v>
      </c>
      <c r="C1421" s="31" t="s">
        <v>178</v>
      </c>
      <c r="D1421" s="31" t="s">
        <v>27</v>
      </c>
      <c r="E1421" s="36">
        <v>45098</v>
      </c>
      <c r="F1421" s="31" t="s">
        <v>28</v>
      </c>
      <c r="G1421" s="36">
        <v>45113</v>
      </c>
      <c r="H1421" s="36">
        <v>45113</v>
      </c>
      <c r="I1421" s="31" t="s">
        <v>29</v>
      </c>
      <c r="J1421" s="31" t="s">
        <v>179</v>
      </c>
      <c r="K1421" s="37">
        <f t="shared" si="104"/>
        <v>30000</v>
      </c>
      <c r="L1421" s="49">
        <v>30000</v>
      </c>
      <c r="M1421" s="38"/>
      <c r="N1421" s="42" t="str">
        <f t="shared" si="106"/>
        <v>Meals and Snacks to be serve in the training on Consultation and Business Management Orientation with the Beneficiaries of the 2023 OALP intervations at Pampanga on July 12, 2023.</v>
      </c>
      <c r="O1421" s="39"/>
      <c r="P1421" s="31" t="s">
        <v>1692</v>
      </c>
      <c r="Q1421" s="31" t="s">
        <v>1933</v>
      </c>
      <c r="R1421" s="31" t="s">
        <v>1934</v>
      </c>
      <c r="S1421" s="31" t="s">
        <v>457</v>
      </c>
      <c r="T1421" s="39"/>
    </row>
    <row r="1422" spans="1:20" ht="64.5" customHeight="1" x14ac:dyDescent="0.2">
      <c r="A1422" s="31"/>
      <c r="B1422" s="47" t="s">
        <v>2054</v>
      </c>
      <c r="C1422" s="31" t="s">
        <v>178</v>
      </c>
      <c r="D1422" s="31" t="s">
        <v>27</v>
      </c>
      <c r="E1422" s="36">
        <v>45098</v>
      </c>
      <c r="F1422" s="31" t="s">
        <v>28</v>
      </c>
      <c r="G1422" s="36">
        <v>45113</v>
      </c>
      <c r="H1422" s="36">
        <v>45113</v>
      </c>
      <c r="I1422" s="31" t="s">
        <v>29</v>
      </c>
      <c r="J1422" s="31" t="s">
        <v>179</v>
      </c>
      <c r="K1422" s="37">
        <f t="shared" si="104"/>
        <v>30000</v>
      </c>
      <c r="L1422" s="49">
        <v>30000</v>
      </c>
      <c r="M1422" s="38"/>
      <c r="N1422" s="42" t="str">
        <f t="shared" si="106"/>
        <v>Meals and Snacksto be serve in the Technical Orientation/ Consultations with the AEWs at Bataan on July 18, 2023.</v>
      </c>
      <c r="O1422" s="39"/>
      <c r="P1422" s="31" t="s">
        <v>1692</v>
      </c>
      <c r="Q1422" s="31" t="s">
        <v>1933</v>
      </c>
      <c r="R1422" s="31" t="s">
        <v>1934</v>
      </c>
      <c r="S1422" s="31" t="s">
        <v>457</v>
      </c>
      <c r="T1422" s="39"/>
    </row>
    <row r="1423" spans="1:20" ht="81" customHeight="1" x14ac:dyDescent="0.2">
      <c r="A1423" s="31"/>
      <c r="B1423" s="47" t="s">
        <v>2055</v>
      </c>
      <c r="C1423" s="31" t="s">
        <v>178</v>
      </c>
      <c r="D1423" s="31" t="s">
        <v>27</v>
      </c>
      <c r="E1423" s="36">
        <v>45098</v>
      </c>
      <c r="F1423" s="31" t="s">
        <v>28</v>
      </c>
      <c r="G1423" s="36">
        <v>45113</v>
      </c>
      <c r="H1423" s="36">
        <v>45113</v>
      </c>
      <c r="I1423" s="31" t="s">
        <v>29</v>
      </c>
      <c r="J1423" s="31" t="s">
        <v>179</v>
      </c>
      <c r="K1423" s="37">
        <f t="shared" si="104"/>
        <v>30000</v>
      </c>
      <c r="L1423" s="49">
        <v>30000</v>
      </c>
      <c r="M1423" s="38"/>
      <c r="N1423" s="42" t="str">
        <f t="shared" si="106"/>
        <v>Meals and Snacks to be serve in the Technical Orientation/ Consultations with the AEWs at Bulacan on July 20, 2023.</v>
      </c>
      <c r="O1423" s="39"/>
      <c r="P1423" s="31" t="s">
        <v>1692</v>
      </c>
      <c r="Q1423" s="31" t="s">
        <v>1933</v>
      </c>
      <c r="R1423" s="31" t="s">
        <v>1934</v>
      </c>
      <c r="S1423" s="31" t="s">
        <v>457</v>
      </c>
      <c r="T1423" s="39"/>
    </row>
    <row r="1424" spans="1:20" ht="78.75" customHeight="1" x14ac:dyDescent="0.2">
      <c r="A1424" s="31"/>
      <c r="B1424" s="47" t="s">
        <v>2056</v>
      </c>
      <c r="C1424" s="31" t="s">
        <v>178</v>
      </c>
      <c r="D1424" s="31" t="s">
        <v>27</v>
      </c>
      <c r="E1424" s="36">
        <v>45098</v>
      </c>
      <c r="F1424" s="31" t="s">
        <v>28</v>
      </c>
      <c r="G1424" s="36">
        <v>45113</v>
      </c>
      <c r="H1424" s="36">
        <v>45113</v>
      </c>
      <c r="I1424" s="31" t="s">
        <v>29</v>
      </c>
      <c r="J1424" s="31" t="s">
        <v>179</v>
      </c>
      <c r="K1424" s="37">
        <f t="shared" si="104"/>
        <v>48000</v>
      </c>
      <c r="L1424" s="49">
        <v>48000</v>
      </c>
      <c r="M1424" s="38"/>
      <c r="N1424" s="42" t="str">
        <f t="shared" si="106"/>
        <v>Meals and Snacks to be serve in Technical Orientation/Consultations with AEW at Aurora on July 25-26,2023.</v>
      </c>
      <c r="O1424" s="39"/>
      <c r="P1424" s="31" t="s">
        <v>1692</v>
      </c>
      <c r="Q1424" s="31" t="s">
        <v>1933</v>
      </c>
      <c r="R1424" s="31" t="s">
        <v>1934</v>
      </c>
      <c r="S1424" s="31" t="s">
        <v>457</v>
      </c>
      <c r="T1424" s="39"/>
    </row>
    <row r="1425" spans="1:20" ht="84" customHeight="1" x14ac:dyDescent="0.2">
      <c r="A1425" s="31"/>
      <c r="B1425" s="47" t="s">
        <v>2057</v>
      </c>
      <c r="C1425" s="31" t="s">
        <v>178</v>
      </c>
      <c r="D1425" s="31" t="s">
        <v>27</v>
      </c>
      <c r="E1425" s="36">
        <v>45113</v>
      </c>
      <c r="F1425" s="31" t="s">
        <v>28</v>
      </c>
      <c r="G1425" s="36">
        <v>45146</v>
      </c>
      <c r="H1425" s="36">
        <v>45146</v>
      </c>
      <c r="I1425" s="31" t="s">
        <v>29</v>
      </c>
      <c r="J1425" s="31" t="s">
        <v>179</v>
      </c>
      <c r="K1425" s="37">
        <f t="shared" si="104"/>
        <v>30000</v>
      </c>
      <c r="L1425" s="49">
        <v>30000</v>
      </c>
      <c r="M1425" s="38"/>
      <c r="N1425" s="42" t="str">
        <f t="shared" si="106"/>
        <v>Meals and Snacks to be serve in Technical Orientation/Consultations with AEWs at Nueva Ecija on August 2,2023.</v>
      </c>
      <c r="O1425" s="39"/>
      <c r="P1425" s="31" t="s">
        <v>1692</v>
      </c>
      <c r="Q1425" s="31" t="s">
        <v>1933</v>
      </c>
      <c r="R1425" s="31" t="s">
        <v>1934</v>
      </c>
      <c r="S1425" s="31" t="s">
        <v>457</v>
      </c>
      <c r="T1425" s="39"/>
    </row>
    <row r="1426" spans="1:20" ht="74.25" customHeight="1" x14ac:dyDescent="0.2">
      <c r="A1426" s="31"/>
      <c r="B1426" s="47" t="s">
        <v>2058</v>
      </c>
      <c r="C1426" s="31" t="s">
        <v>178</v>
      </c>
      <c r="D1426" s="31" t="s">
        <v>27</v>
      </c>
      <c r="E1426" s="36">
        <v>45113</v>
      </c>
      <c r="F1426" s="31" t="s">
        <v>28</v>
      </c>
      <c r="G1426" s="36">
        <v>45146</v>
      </c>
      <c r="H1426" s="36">
        <v>45146</v>
      </c>
      <c r="I1426" s="31" t="s">
        <v>29</v>
      </c>
      <c r="J1426" s="31" t="s">
        <v>179</v>
      </c>
      <c r="K1426" s="37">
        <f t="shared" si="104"/>
        <v>30000</v>
      </c>
      <c r="L1426" s="49">
        <v>30000</v>
      </c>
      <c r="M1426" s="38"/>
      <c r="N1426" s="42" t="str">
        <f t="shared" si="106"/>
        <v>Meals and Snacks to be serve in the technical Orientation/ Consultations with the AEWs at Pampanga on August 8, 2023.</v>
      </c>
      <c r="O1426" s="39"/>
      <c r="P1426" s="31" t="s">
        <v>1692</v>
      </c>
      <c r="Q1426" s="31" t="s">
        <v>1933</v>
      </c>
      <c r="R1426" s="31" t="s">
        <v>1934</v>
      </c>
      <c r="S1426" s="31" t="s">
        <v>457</v>
      </c>
      <c r="T1426" s="39"/>
    </row>
    <row r="1427" spans="1:20" ht="69.75" customHeight="1" x14ac:dyDescent="0.2">
      <c r="A1427" s="31"/>
      <c r="B1427" s="47" t="s">
        <v>2059</v>
      </c>
      <c r="C1427" s="31" t="s">
        <v>178</v>
      </c>
      <c r="D1427" s="31" t="s">
        <v>27</v>
      </c>
      <c r="E1427" s="36">
        <v>45113</v>
      </c>
      <c r="F1427" s="31" t="s">
        <v>28</v>
      </c>
      <c r="G1427" s="36">
        <v>45146</v>
      </c>
      <c r="H1427" s="36">
        <v>45146</v>
      </c>
      <c r="I1427" s="31" t="s">
        <v>29</v>
      </c>
      <c r="J1427" s="31" t="s">
        <v>179</v>
      </c>
      <c r="K1427" s="37">
        <f t="shared" si="104"/>
        <v>42000</v>
      </c>
      <c r="L1427" s="49">
        <v>42000</v>
      </c>
      <c r="M1427" s="38"/>
      <c r="N1427" s="42" t="str">
        <f t="shared" si="106"/>
        <v>Meals and Snacks to be serve in the technical Orientation/ Consultations with the AEWs at Zambales on August 15, 2023.</v>
      </c>
      <c r="O1427" s="39"/>
      <c r="P1427" s="31" t="s">
        <v>1692</v>
      </c>
      <c r="Q1427" s="31" t="s">
        <v>1933</v>
      </c>
      <c r="R1427" s="31" t="s">
        <v>1934</v>
      </c>
      <c r="S1427" s="31" t="s">
        <v>457</v>
      </c>
      <c r="T1427" s="39"/>
    </row>
    <row r="1428" spans="1:20" ht="97.5" customHeight="1" x14ac:dyDescent="0.2">
      <c r="A1428" s="31"/>
      <c r="B1428" s="47" t="s">
        <v>2060</v>
      </c>
      <c r="C1428" s="31" t="s">
        <v>178</v>
      </c>
      <c r="D1428" s="31" t="s">
        <v>27</v>
      </c>
      <c r="E1428" s="36">
        <v>45113</v>
      </c>
      <c r="F1428" s="31" t="s">
        <v>28</v>
      </c>
      <c r="G1428" s="36">
        <v>45146</v>
      </c>
      <c r="H1428" s="36">
        <v>45146</v>
      </c>
      <c r="I1428" s="31" t="s">
        <v>29</v>
      </c>
      <c r="J1428" s="31" t="s">
        <v>179</v>
      </c>
      <c r="K1428" s="37">
        <f t="shared" si="104"/>
        <v>30000</v>
      </c>
      <c r="L1428" s="49">
        <v>30000</v>
      </c>
      <c r="M1428" s="38"/>
      <c r="N1428" s="42" t="str">
        <f t="shared" si="106"/>
        <v>Meals and Snacks to be serve in Technical Orientation/Consultations with AEWs at Tarlac on August 30,2023</v>
      </c>
      <c r="O1428" s="39"/>
      <c r="P1428" s="31" t="s">
        <v>1692</v>
      </c>
      <c r="Q1428" s="31" t="s">
        <v>1933</v>
      </c>
      <c r="R1428" s="31" t="s">
        <v>1934</v>
      </c>
      <c r="S1428" s="31" t="s">
        <v>457</v>
      </c>
      <c r="T1428" s="39"/>
    </row>
    <row r="1429" spans="1:20" ht="111.75" customHeight="1" x14ac:dyDescent="0.2">
      <c r="A1429" s="31"/>
      <c r="B1429" s="47" t="s">
        <v>2061</v>
      </c>
      <c r="C1429" s="31" t="s">
        <v>178</v>
      </c>
      <c r="D1429" s="31" t="s">
        <v>27</v>
      </c>
      <c r="E1429" s="36">
        <v>45146</v>
      </c>
      <c r="F1429" s="31" t="s">
        <v>28</v>
      </c>
      <c r="G1429" s="36">
        <v>45176</v>
      </c>
      <c r="H1429" s="36">
        <v>45176</v>
      </c>
      <c r="I1429" s="31" t="s">
        <v>29</v>
      </c>
      <c r="J1429" s="31" t="s">
        <v>179</v>
      </c>
      <c r="K1429" s="37">
        <f t="shared" si="104"/>
        <v>30000</v>
      </c>
      <c r="L1429" s="49">
        <v>30000</v>
      </c>
      <c r="M1429" s="38"/>
      <c r="N1429" s="42" t="str">
        <f t="shared" si="106"/>
        <v>Meals and Snacks to be serve in Consultation and Business Management Orientation with the beneficiaries of the OALP 2023 interventations at Bataan on September 6,2023.</v>
      </c>
      <c r="O1429" s="39"/>
      <c r="P1429" s="31" t="s">
        <v>1692</v>
      </c>
      <c r="Q1429" s="31" t="s">
        <v>1933</v>
      </c>
      <c r="R1429" s="31" t="s">
        <v>1934</v>
      </c>
      <c r="S1429" s="31" t="s">
        <v>457</v>
      </c>
      <c r="T1429" s="39"/>
    </row>
    <row r="1430" spans="1:20" ht="106.5" customHeight="1" x14ac:dyDescent="0.2">
      <c r="A1430" s="31"/>
      <c r="B1430" s="47" t="s">
        <v>2062</v>
      </c>
      <c r="C1430" s="31" t="s">
        <v>178</v>
      </c>
      <c r="D1430" s="31" t="s">
        <v>27</v>
      </c>
      <c r="E1430" s="36">
        <v>45146</v>
      </c>
      <c r="F1430" s="31" t="s">
        <v>28</v>
      </c>
      <c r="G1430" s="36">
        <v>45176</v>
      </c>
      <c r="H1430" s="36">
        <v>45176</v>
      </c>
      <c r="I1430" s="31" t="s">
        <v>29</v>
      </c>
      <c r="J1430" s="31" t="s">
        <v>179</v>
      </c>
      <c r="K1430" s="37">
        <f t="shared" si="104"/>
        <v>30000</v>
      </c>
      <c r="L1430" s="49">
        <v>30000</v>
      </c>
      <c r="M1430" s="38"/>
      <c r="N1430" s="42" t="str">
        <f t="shared" si="106"/>
        <v>Meals and Snacks to be serve in Consultation and Business Management Orientation with the beneficiaries of the OALP 2023 interventations at Bulacan on September 20,2023.</v>
      </c>
      <c r="O1430" s="39"/>
      <c r="P1430" s="31" t="s">
        <v>1692</v>
      </c>
      <c r="Q1430" s="31" t="s">
        <v>1933</v>
      </c>
      <c r="R1430" s="31" t="s">
        <v>1934</v>
      </c>
      <c r="S1430" s="31" t="s">
        <v>457</v>
      </c>
      <c r="T1430" s="39"/>
    </row>
    <row r="1431" spans="1:20" ht="15.75" customHeight="1" x14ac:dyDescent="0.2">
      <c r="A1431" s="31"/>
      <c r="B1431" s="47" t="s">
        <v>2063</v>
      </c>
      <c r="C1431" s="31" t="s">
        <v>178</v>
      </c>
      <c r="D1431" s="31" t="s">
        <v>27</v>
      </c>
      <c r="E1431" s="36">
        <v>45146</v>
      </c>
      <c r="F1431" s="31" t="s">
        <v>28</v>
      </c>
      <c r="G1431" s="36">
        <v>45176</v>
      </c>
      <c r="H1431" s="36">
        <v>45176</v>
      </c>
      <c r="I1431" s="31" t="s">
        <v>29</v>
      </c>
      <c r="J1431" s="31" t="s">
        <v>179</v>
      </c>
      <c r="K1431" s="37">
        <f t="shared" si="104"/>
        <v>66000</v>
      </c>
      <c r="L1431" s="49">
        <v>66000</v>
      </c>
      <c r="M1431" s="38"/>
      <c r="N1431" s="42" t="str">
        <f t="shared" si="106"/>
        <v>Meals and Snacks to be serve in Consultation and Business Management Orientation with the beneficiaries of the OALP 2023 interventations at Aurora on September 28-29,2023.</v>
      </c>
      <c r="O1431" s="39"/>
      <c r="P1431" s="31" t="s">
        <v>1692</v>
      </c>
      <c r="Q1431" s="31" t="s">
        <v>1933</v>
      </c>
      <c r="R1431" s="31" t="s">
        <v>1934</v>
      </c>
      <c r="S1431" s="31" t="s">
        <v>457</v>
      </c>
      <c r="T1431" s="39"/>
    </row>
    <row r="1432" spans="1:20" ht="15.75" customHeight="1" x14ac:dyDescent="0.2">
      <c r="A1432" s="31"/>
      <c r="B1432" s="47" t="s">
        <v>2064</v>
      </c>
      <c r="C1432" s="31" t="s">
        <v>178</v>
      </c>
      <c r="D1432" s="31" t="s">
        <v>27</v>
      </c>
      <c r="E1432" s="36">
        <v>45176</v>
      </c>
      <c r="F1432" s="31" t="s">
        <v>28</v>
      </c>
      <c r="G1432" s="36">
        <v>45218</v>
      </c>
      <c r="H1432" s="36">
        <v>45218</v>
      </c>
      <c r="I1432" s="31" t="s">
        <v>29</v>
      </c>
      <c r="J1432" s="31" t="s">
        <v>179</v>
      </c>
      <c r="K1432" s="37">
        <f t="shared" si="104"/>
        <v>30000</v>
      </c>
      <c r="L1432" s="49">
        <v>30000</v>
      </c>
      <c r="M1432" s="38"/>
      <c r="N1432" s="42" t="str">
        <f t="shared" si="106"/>
        <v>Meals and Snacks to be serve in Consultation and Business Management Orientation with the beneficiaries of the OALP 2023 interventations at Tarlac on October 3,2023.</v>
      </c>
      <c r="O1432" s="39"/>
      <c r="P1432" s="31" t="s">
        <v>1692</v>
      </c>
      <c r="Q1432" s="31" t="s">
        <v>1933</v>
      </c>
      <c r="R1432" s="31" t="s">
        <v>1934</v>
      </c>
      <c r="S1432" s="31" t="s">
        <v>457</v>
      </c>
      <c r="T1432" s="39"/>
    </row>
    <row r="1433" spans="1:20" ht="15.75" customHeight="1" x14ac:dyDescent="0.2">
      <c r="A1433" s="31"/>
      <c r="B1433" s="47" t="s">
        <v>2065</v>
      </c>
      <c r="C1433" s="31" t="s">
        <v>178</v>
      </c>
      <c r="D1433" s="31" t="s">
        <v>27</v>
      </c>
      <c r="E1433" s="36">
        <v>45176</v>
      </c>
      <c r="F1433" s="31" t="s">
        <v>28</v>
      </c>
      <c r="G1433" s="36">
        <v>45218</v>
      </c>
      <c r="H1433" s="36">
        <v>45218</v>
      </c>
      <c r="I1433" s="31" t="s">
        <v>29</v>
      </c>
      <c r="J1433" s="31" t="s">
        <v>179</v>
      </c>
      <c r="K1433" s="37">
        <f t="shared" si="104"/>
        <v>66000</v>
      </c>
      <c r="L1433" s="49">
        <v>66000</v>
      </c>
      <c r="M1433" s="38"/>
      <c r="N1433" s="42" t="str">
        <f t="shared" si="106"/>
        <v>Meals and Snacks to be serve in Consultation and Business Management Orientation with the beneficiaries of the OALP 2023 interventations at Zambales on October 3-4,2023.</v>
      </c>
      <c r="O1433" s="39"/>
      <c r="P1433" s="31" t="s">
        <v>1692</v>
      </c>
      <c r="Q1433" s="31" t="s">
        <v>1933</v>
      </c>
      <c r="R1433" s="31" t="s">
        <v>1934</v>
      </c>
      <c r="S1433" s="31" t="s">
        <v>457</v>
      </c>
      <c r="T1433" s="39"/>
    </row>
    <row r="1434" spans="1:20" ht="15.75" customHeight="1" x14ac:dyDescent="0.2">
      <c r="A1434" s="31"/>
      <c r="B1434" s="47" t="s">
        <v>2066</v>
      </c>
      <c r="C1434" s="31" t="s">
        <v>178</v>
      </c>
      <c r="D1434" s="31" t="s">
        <v>27</v>
      </c>
      <c r="E1434" s="36">
        <v>45176</v>
      </c>
      <c r="F1434" s="31" t="s">
        <v>28</v>
      </c>
      <c r="G1434" s="36">
        <v>45218</v>
      </c>
      <c r="H1434" s="36">
        <v>45218</v>
      </c>
      <c r="I1434" s="31" t="s">
        <v>29</v>
      </c>
      <c r="J1434" s="31" t="s">
        <v>179</v>
      </c>
      <c r="K1434" s="37">
        <f t="shared" si="104"/>
        <v>30000</v>
      </c>
      <c r="L1434" s="49">
        <v>30000</v>
      </c>
      <c r="M1434" s="38"/>
      <c r="N1434" s="42" t="str">
        <f t="shared" si="106"/>
        <v>Meals and Snacks to be serve in Consultation and Business Management Orientation with the beneficiaries of the OALP 2023 interventations at Nueva Ecija on October 17,2023.</v>
      </c>
      <c r="O1434" s="39"/>
      <c r="P1434" s="31" t="s">
        <v>1692</v>
      </c>
      <c r="Q1434" s="31" t="s">
        <v>1933</v>
      </c>
      <c r="R1434" s="31" t="s">
        <v>1934</v>
      </c>
      <c r="S1434" s="31" t="s">
        <v>457</v>
      </c>
      <c r="T1434" s="39"/>
    </row>
    <row r="1435" spans="1:20" ht="15.75" customHeight="1" x14ac:dyDescent="0.2">
      <c r="A1435" s="31"/>
      <c r="B1435" s="47" t="s">
        <v>2067</v>
      </c>
      <c r="C1435" s="31" t="s">
        <v>1806</v>
      </c>
      <c r="D1435" s="31" t="s">
        <v>27</v>
      </c>
      <c r="E1435" s="36">
        <v>45028</v>
      </c>
      <c r="F1435" s="31" t="s">
        <v>28</v>
      </c>
      <c r="G1435" s="36">
        <v>45047</v>
      </c>
      <c r="H1435" s="36">
        <v>45047</v>
      </c>
      <c r="I1435" s="31" t="s">
        <v>29</v>
      </c>
      <c r="J1435" s="31" t="s">
        <v>179</v>
      </c>
      <c r="K1435" s="37">
        <f t="shared" si="104"/>
        <v>47250</v>
      </c>
      <c r="L1435" s="49">
        <v>47250</v>
      </c>
      <c r="M1435" s="38"/>
      <c r="N1435" s="42" t="str">
        <f t="shared" si="106"/>
        <v>Meals and Snacks to be served during PhilGAP Inspection of 25 farms in the province of  Pampanga and Nueva Ecija on May 15-19, 2023</v>
      </c>
      <c r="O1435" s="39"/>
      <c r="P1435" s="31" t="s">
        <v>1692</v>
      </c>
      <c r="Q1435" s="31" t="s">
        <v>1933</v>
      </c>
      <c r="R1435" s="31" t="s">
        <v>1934</v>
      </c>
      <c r="S1435" s="31" t="s">
        <v>457</v>
      </c>
      <c r="T1435" s="39"/>
    </row>
    <row r="1436" spans="1:20" ht="15.75" customHeight="1" x14ac:dyDescent="0.2">
      <c r="A1436" s="31"/>
      <c r="B1436" s="47" t="s">
        <v>2068</v>
      </c>
      <c r="C1436" s="31" t="s">
        <v>1806</v>
      </c>
      <c r="D1436" s="31" t="s">
        <v>27</v>
      </c>
      <c r="E1436" s="36">
        <v>45028</v>
      </c>
      <c r="F1436" s="31" t="s">
        <v>28</v>
      </c>
      <c r="G1436" s="36">
        <v>45047</v>
      </c>
      <c r="H1436" s="36">
        <v>45047</v>
      </c>
      <c r="I1436" s="31" t="s">
        <v>29</v>
      </c>
      <c r="J1436" s="31" t="s">
        <v>179</v>
      </c>
      <c r="K1436" s="37">
        <f t="shared" si="104"/>
        <v>25000</v>
      </c>
      <c r="L1436" s="49">
        <v>25000</v>
      </c>
      <c r="M1436" s="38"/>
      <c r="N1436" s="42" t="str">
        <f t="shared" si="106"/>
        <v>Meals and Snacks to be served during PhilGAP Inspection of 11 farms in the province of Bulacan and Aurora on May 22-25, 2023</v>
      </c>
      <c r="O1436" s="39"/>
      <c r="P1436" s="31" t="s">
        <v>1692</v>
      </c>
      <c r="Q1436" s="31" t="s">
        <v>1933</v>
      </c>
      <c r="R1436" s="31" t="s">
        <v>1934</v>
      </c>
      <c r="S1436" s="31" t="s">
        <v>457</v>
      </c>
      <c r="T1436" s="39"/>
    </row>
    <row r="1437" spans="1:20" ht="15.75" customHeight="1" x14ac:dyDescent="0.2">
      <c r="A1437" s="31"/>
      <c r="B1437" s="47" t="s">
        <v>2069</v>
      </c>
      <c r="C1437" s="31" t="s">
        <v>178</v>
      </c>
      <c r="D1437" s="31" t="s">
        <v>27</v>
      </c>
      <c r="E1437" s="36">
        <v>45028</v>
      </c>
      <c r="F1437" s="31" t="s">
        <v>28</v>
      </c>
      <c r="G1437" s="36">
        <v>45047</v>
      </c>
      <c r="H1437" s="36">
        <v>45047</v>
      </c>
      <c r="I1437" s="31" t="s">
        <v>29</v>
      </c>
      <c r="J1437" s="31" t="s">
        <v>179</v>
      </c>
      <c r="K1437" s="37">
        <f t="shared" si="104"/>
        <v>27000</v>
      </c>
      <c r="L1437" s="49">
        <v>27000</v>
      </c>
      <c r="M1437" s="38"/>
      <c r="N1437" s="42" t="str">
        <f t="shared" si="106"/>
        <v>Meals and Snacks to be serve in the Training on Vermiculture Production in Brgy.Tapulao, Orani, Bataan on May 31, 2023</v>
      </c>
      <c r="O1437" s="39"/>
      <c r="P1437" s="40"/>
      <c r="Q1437" s="31"/>
      <c r="R1437" s="31"/>
      <c r="S1437" s="41"/>
      <c r="T1437" s="39"/>
    </row>
    <row r="1438" spans="1:20" ht="15.75" customHeight="1" x14ac:dyDescent="0.2">
      <c r="A1438" s="31"/>
      <c r="B1438" s="47" t="s">
        <v>2070</v>
      </c>
      <c r="C1438" s="31" t="s">
        <v>178</v>
      </c>
      <c r="D1438" s="31" t="s">
        <v>27</v>
      </c>
      <c r="E1438" s="36">
        <v>45028</v>
      </c>
      <c r="F1438" s="31" t="s">
        <v>28</v>
      </c>
      <c r="G1438" s="36">
        <v>45047</v>
      </c>
      <c r="H1438" s="36">
        <v>45047</v>
      </c>
      <c r="I1438" s="31" t="s">
        <v>29</v>
      </c>
      <c r="J1438" s="31" t="s">
        <v>179</v>
      </c>
      <c r="K1438" s="37">
        <f t="shared" si="104"/>
        <v>36000</v>
      </c>
      <c r="L1438" s="49">
        <v>36000</v>
      </c>
      <c r="M1438" s="38"/>
      <c r="N1438" s="42" t="str">
        <f t="shared" si="106"/>
        <v>Meals and Snacks to be serve in the Orientation on Organic Agriculture: Conversion to Organic and Cultural Practices in Brgy. Tapulao, Orani, Bataan on June 15,2023</v>
      </c>
      <c r="O1438" s="39"/>
      <c r="P1438" s="40"/>
      <c r="Q1438" s="31"/>
      <c r="R1438" s="31"/>
      <c r="S1438" s="41"/>
      <c r="T1438" s="39"/>
    </row>
    <row r="1439" spans="1:20" ht="15.75" customHeight="1" x14ac:dyDescent="0.2">
      <c r="A1439" s="31"/>
      <c r="B1439" s="47" t="s">
        <v>2071</v>
      </c>
      <c r="C1439" s="31" t="s">
        <v>178</v>
      </c>
      <c r="D1439" s="31" t="s">
        <v>27</v>
      </c>
      <c r="E1439" s="36">
        <v>45028</v>
      </c>
      <c r="F1439" s="31" t="s">
        <v>28</v>
      </c>
      <c r="G1439" s="36">
        <v>45047</v>
      </c>
      <c r="H1439" s="36">
        <v>45047</v>
      </c>
      <c r="I1439" s="31" t="s">
        <v>29</v>
      </c>
      <c r="J1439" s="31" t="s">
        <v>179</v>
      </c>
      <c r="K1439" s="37">
        <f t="shared" si="104"/>
        <v>27000</v>
      </c>
      <c r="L1439" s="49">
        <v>27000</v>
      </c>
      <c r="M1439" s="38"/>
      <c r="N1439" s="42" t="str">
        <f t="shared" si="106"/>
        <v>Meals and Snacks to be serve in the Training on Production of Organic Fertlizers and Concoctions in Brgy. Tapulao, Orani, Bataan on June 28,2023</v>
      </c>
      <c r="O1439" s="39"/>
      <c r="P1439" s="40"/>
      <c r="Q1439" s="31"/>
      <c r="R1439" s="31"/>
      <c r="S1439" s="41"/>
      <c r="T1439" s="39"/>
    </row>
    <row r="1440" spans="1:20" ht="15.75" customHeight="1" x14ac:dyDescent="0.2">
      <c r="A1440" s="31"/>
      <c r="B1440" s="47" t="s">
        <v>2072</v>
      </c>
      <c r="C1440" s="31" t="s">
        <v>178</v>
      </c>
      <c r="D1440" s="31" t="s">
        <v>27</v>
      </c>
      <c r="E1440" s="36">
        <v>45028</v>
      </c>
      <c r="F1440" s="31" t="s">
        <v>28</v>
      </c>
      <c r="G1440" s="36">
        <v>45047</v>
      </c>
      <c r="H1440" s="36">
        <v>45047</v>
      </c>
      <c r="I1440" s="31" t="s">
        <v>29</v>
      </c>
      <c r="J1440" s="31" t="s">
        <v>179</v>
      </c>
      <c r="K1440" s="37">
        <f t="shared" si="104"/>
        <v>30000</v>
      </c>
      <c r="L1440" s="49">
        <v>30000</v>
      </c>
      <c r="M1440" s="38"/>
      <c r="N1440" s="42" t="str">
        <f t="shared" si="106"/>
        <v>Meals and Snacks to be serve in the Training Course on Root Crops Processing  for OALP FCA Beneficiary at Botolan, Zambales on June 28-29, 2023.</v>
      </c>
      <c r="O1440" s="39"/>
      <c r="P1440" s="40"/>
      <c r="Q1440" s="31"/>
      <c r="R1440" s="31"/>
      <c r="S1440" s="41"/>
      <c r="T1440" s="39"/>
    </row>
    <row r="1441" spans="1:20" ht="15.75" customHeight="1" x14ac:dyDescent="0.2">
      <c r="A1441" s="31"/>
      <c r="B1441" s="47" t="s">
        <v>2073</v>
      </c>
      <c r="C1441" s="31" t="s">
        <v>178</v>
      </c>
      <c r="D1441" s="31" t="s">
        <v>27</v>
      </c>
      <c r="E1441" s="36">
        <v>45028</v>
      </c>
      <c r="F1441" s="31" t="s">
        <v>28</v>
      </c>
      <c r="G1441" s="36">
        <v>45047</v>
      </c>
      <c r="H1441" s="36">
        <v>45047</v>
      </c>
      <c r="I1441" s="31" t="s">
        <v>29</v>
      </c>
      <c r="J1441" s="31" t="s">
        <v>179</v>
      </c>
      <c r="K1441" s="37">
        <f t="shared" si="104"/>
        <v>75000</v>
      </c>
      <c r="L1441" s="49">
        <v>75000</v>
      </c>
      <c r="M1441" s="38"/>
      <c r="N1441" s="42" t="str">
        <f t="shared" si="106"/>
        <v>Meals and Snacks to be serve in the Training &amp; Workshop on Participatory Guarantee System   for OALP FCA Beneficiary at Botolan, Zambales on July 11-15, 2023</v>
      </c>
      <c r="O1441" s="39"/>
      <c r="P1441" s="40"/>
      <c r="Q1441" s="31"/>
      <c r="R1441" s="31"/>
      <c r="S1441" s="41"/>
      <c r="T1441" s="39"/>
    </row>
    <row r="1442" spans="1:20" ht="15.75" customHeight="1" x14ac:dyDescent="0.2">
      <c r="A1442" s="31"/>
      <c r="B1442" s="47" t="s">
        <v>2074</v>
      </c>
      <c r="C1442" s="31" t="s">
        <v>178</v>
      </c>
      <c r="D1442" s="31" t="s">
        <v>27</v>
      </c>
      <c r="E1442" s="36">
        <v>45028</v>
      </c>
      <c r="F1442" s="31" t="s">
        <v>28</v>
      </c>
      <c r="G1442" s="36">
        <v>45047</v>
      </c>
      <c r="H1442" s="36">
        <v>45047</v>
      </c>
      <c r="I1442" s="31" t="s">
        <v>29</v>
      </c>
      <c r="J1442" s="31" t="s">
        <v>179</v>
      </c>
      <c r="K1442" s="37">
        <f t="shared" si="104"/>
        <v>27000</v>
      </c>
      <c r="L1442" s="49">
        <v>27000</v>
      </c>
      <c r="M1442" s="38"/>
      <c r="N1442" s="42" t="str">
        <f t="shared" si="106"/>
        <v>Meals and Snacks to be serve in the training on Organic Animal Production and Management cum Silage Making for OA FCA in Brgy. Tapulao, Orani, Bataan on July 14, 2023</v>
      </c>
      <c r="O1442" s="39"/>
      <c r="P1442" s="40"/>
      <c r="Q1442" s="31"/>
      <c r="R1442" s="31"/>
      <c r="S1442" s="41"/>
      <c r="T1442" s="39"/>
    </row>
    <row r="1443" spans="1:20" ht="15.75" customHeight="1" x14ac:dyDescent="0.2">
      <c r="A1443" s="31"/>
      <c r="B1443" s="47" t="s">
        <v>2075</v>
      </c>
      <c r="C1443" s="31" t="s">
        <v>178</v>
      </c>
      <c r="D1443" s="31" t="s">
        <v>27</v>
      </c>
      <c r="E1443" s="36">
        <v>45028</v>
      </c>
      <c r="F1443" s="31" t="s">
        <v>28</v>
      </c>
      <c r="G1443" s="36">
        <v>45047</v>
      </c>
      <c r="H1443" s="36">
        <v>45047</v>
      </c>
      <c r="I1443" s="31" t="s">
        <v>29</v>
      </c>
      <c r="J1443" s="31" t="s">
        <v>179</v>
      </c>
      <c r="K1443" s="37">
        <f t="shared" si="104"/>
        <v>27000</v>
      </c>
      <c r="L1443" s="49">
        <v>27000</v>
      </c>
      <c r="M1443" s="38"/>
      <c r="N1443" s="42" t="str">
        <f t="shared" si="106"/>
        <v>Meals and Snacks to be serve in the Training on Organic Seed Production in Brgy.Tapulao, Orani, Bataan on July 28, 2023</v>
      </c>
      <c r="O1443" s="39"/>
      <c r="P1443" s="40"/>
      <c r="Q1443" s="31"/>
      <c r="R1443" s="31"/>
      <c r="S1443" s="41"/>
      <c r="T1443" s="39"/>
    </row>
    <row r="1444" spans="1:20" ht="15.75" customHeight="1" x14ac:dyDescent="0.2">
      <c r="A1444" s="31"/>
      <c r="B1444" s="47" t="s">
        <v>2076</v>
      </c>
      <c r="C1444" s="31" t="s">
        <v>178</v>
      </c>
      <c r="D1444" s="31" t="s">
        <v>27</v>
      </c>
      <c r="E1444" s="36">
        <v>45028</v>
      </c>
      <c r="F1444" s="31" t="s">
        <v>28</v>
      </c>
      <c r="G1444" s="36">
        <v>45047</v>
      </c>
      <c r="H1444" s="36">
        <v>45047</v>
      </c>
      <c r="I1444" s="31" t="s">
        <v>29</v>
      </c>
      <c r="J1444" s="31" t="s">
        <v>179</v>
      </c>
      <c r="K1444" s="37">
        <f t="shared" si="104"/>
        <v>27000</v>
      </c>
      <c r="L1444" s="49">
        <v>27000</v>
      </c>
      <c r="M1444" s="38"/>
      <c r="N1444" s="42" t="str">
        <f t="shared" si="106"/>
        <v>Meals and Snacks to be serve in the Recordkeeping, Traceability and Documentation Workshop for Organic Agriculture Production in Bataan on August 10, 2023</v>
      </c>
      <c r="O1444" s="39"/>
      <c r="P1444" s="40"/>
      <c r="Q1444" s="31"/>
      <c r="R1444" s="31"/>
      <c r="S1444" s="41"/>
      <c r="T1444" s="39"/>
    </row>
    <row r="1445" spans="1:20" ht="15.75" customHeight="1" x14ac:dyDescent="0.2">
      <c r="A1445" s="31"/>
      <c r="B1445" s="47" t="s">
        <v>2077</v>
      </c>
      <c r="C1445" s="31" t="s">
        <v>178</v>
      </c>
      <c r="D1445" s="31" t="s">
        <v>27</v>
      </c>
      <c r="E1445" s="36">
        <v>45028</v>
      </c>
      <c r="F1445" s="31" t="s">
        <v>28</v>
      </c>
      <c r="G1445" s="36">
        <v>45047</v>
      </c>
      <c r="H1445" s="36">
        <v>45047</v>
      </c>
      <c r="I1445" s="31" t="s">
        <v>29</v>
      </c>
      <c r="J1445" s="31" t="s">
        <v>179</v>
      </c>
      <c r="K1445" s="37">
        <f t="shared" si="104"/>
        <v>27000</v>
      </c>
      <c r="L1445" s="49">
        <v>27000</v>
      </c>
      <c r="M1445" s="38"/>
      <c r="N1445" s="42" t="str">
        <f t="shared" si="106"/>
        <v>Meals and Snacks to be serve in the Seminar on Organic Farm Business Planning and Marketing Strategies in Orani, Bataan August 30, 2023</v>
      </c>
      <c r="O1445" s="39"/>
      <c r="P1445" s="40"/>
      <c r="Q1445" s="31"/>
      <c r="R1445" s="31"/>
      <c r="S1445" s="41"/>
      <c r="T1445" s="39"/>
    </row>
    <row r="1446" spans="1:20" ht="15.75" customHeight="1" x14ac:dyDescent="0.2">
      <c r="A1446" s="31"/>
      <c r="B1446" s="47" t="s">
        <v>2078</v>
      </c>
      <c r="C1446" s="31" t="s">
        <v>178</v>
      </c>
      <c r="D1446" s="31" t="s">
        <v>27</v>
      </c>
      <c r="E1446" s="36">
        <v>45047</v>
      </c>
      <c r="F1446" s="31" t="s">
        <v>28</v>
      </c>
      <c r="G1446" s="36">
        <v>45047</v>
      </c>
      <c r="H1446" s="36">
        <v>45047</v>
      </c>
      <c r="I1446" s="31" t="s">
        <v>29</v>
      </c>
      <c r="J1446" s="31" t="s">
        <v>179</v>
      </c>
      <c r="K1446" s="37">
        <f t="shared" si="104"/>
        <v>72000</v>
      </c>
      <c r="L1446" s="49">
        <v>72000</v>
      </c>
      <c r="M1446" s="38"/>
      <c r="N1446" s="42" t="str">
        <f t="shared" si="106"/>
        <v>Meals and Snacks to be serve in the Training on Climate Resilient Farm Business School for OA FCA in Baler, Aurora on September 12-14, 2023</v>
      </c>
      <c r="O1446" s="39"/>
      <c r="P1446" s="40"/>
      <c r="Q1446" s="31"/>
      <c r="R1446" s="31"/>
      <c r="S1446" s="41"/>
      <c r="T1446" s="39"/>
    </row>
    <row r="1447" spans="1:20" ht="15.75" customHeight="1" x14ac:dyDescent="0.2">
      <c r="A1447" s="31"/>
      <c r="B1447" s="47" t="s">
        <v>2079</v>
      </c>
      <c r="C1447" s="31" t="s">
        <v>178</v>
      </c>
      <c r="D1447" s="31" t="s">
        <v>27</v>
      </c>
      <c r="E1447" s="36">
        <v>45028</v>
      </c>
      <c r="F1447" s="31" t="s">
        <v>28</v>
      </c>
      <c r="G1447" s="36">
        <v>45047</v>
      </c>
      <c r="H1447" s="36">
        <v>45047</v>
      </c>
      <c r="I1447" s="31" t="s">
        <v>29</v>
      </c>
      <c r="J1447" s="31" t="s">
        <v>179</v>
      </c>
      <c r="K1447" s="37">
        <f t="shared" si="104"/>
        <v>27000</v>
      </c>
      <c r="L1447" s="49">
        <v>27000</v>
      </c>
      <c r="M1447" s="38"/>
      <c r="N1447" s="42" t="str">
        <f t="shared" si="106"/>
        <v>Meals and Snacks to be serve in the Seminar on Organic Labelling, Packaging and Value-adding in Orani, Bataan on September 13, 2023</v>
      </c>
      <c r="O1447" s="39"/>
      <c r="P1447" s="40"/>
      <c r="Q1447" s="31"/>
      <c r="R1447" s="31"/>
      <c r="S1447" s="41"/>
      <c r="T1447" s="39"/>
    </row>
    <row r="1448" spans="1:20" ht="15.75" customHeight="1" x14ac:dyDescent="0.2">
      <c r="A1448" s="31"/>
      <c r="B1448" s="47" t="s">
        <v>2080</v>
      </c>
      <c r="C1448" s="31" t="s">
        <v>195</v>
      </c>
      <c r="D1448" s="31" t="s">
        <v>27</v>
      </c>
      <c r="E1448" s="36">
        <v>45047</v>
      </c>
      <c r="F1448" s="31" t="s">
        <v>28</v>
      </c>
      <c r="G1448" s="36">
        <v>45099</v>
      </c>
      <c r="H1448" s="36">
        <v>45099</v>
      </c>
      <c r="I1448" s="31" t="s">
        <v>29</v>
      </c>
      <c r="J1448" s="31" t="s">
        <v>179</v>
      </c>
      <c r="K1448" s="37">
        <f t="shared" si="104"/>
        <v>21000</v>
      </c>
      <c r="L1448" s="49">
        <v>21000</v>
      </c>
      <c r="M1448" s="38"/>
      <c r="N1448" s="42" t="str">
        <f t="shared" si="106"/>
        <v>Meals and snacks to be served during the Pre-Inhouse review on June 28, 2023 at DA-CLIARC-UD, Magalang, Pampanga</v>
      </c>
      <c r="O1448" s="39"/>
      <c r="P1448" s="40"/>
      <c r="Q1448" s="31"/>
      <c r="R1448" s="31"/>
      <c r="S1448" s="41"/>
      <c r="T1448" s="39"/>
    </row>
    <row r="1449" spans="1:20" ht="15.75" customHeight="1" x14ac:dyDescent="0.2">
      <c r="A1449" s="31"/>
      <c r="B1449" s="47" t="s">
        <v>2081</v>
      </c>
      <c r="C1449" s="31" t="s">
        <v>178</v>
      </c>
      <c r="D1449" s="31" t="s">
        <v>27</v>
      </c>
      <c r="E1449" s="36">
        <v>45047</v>
      </c>
      <c r="F1449" s="31" t="s">
        <v>28</v>
      </c>
      <c r="G1449" s="36">
        <v>45084</v>
      </c>
      <c r="H1449" s="36">
        <v>45084</v>
      </c>
      <c r="I1449" s="31" t="s">
        <v>29</v>
      </c>
      <c r="J1449" s="31" t="s">
        <v>179</v>
      </c>
      <c r="K1449" s="37">
        <f t="shared" si="104"/>
        <v>18000</v>
      </c>
      <c r="L1449" s="49">
        <v>18000</v>
      </c>
      <c r="M1449" s="38"/>
      <c r="N1449" s="42" t="str">
        <f t="shared" si="106"/>
        <v>Meals and Snacks to be served during the first Semester Meeting Assesment of 2023 Organic Agriculture Livelihood Project FCA- beneficiary in Baliwag City, Bulacan on  June 16, 2023</v>
      </c>
      <c r="O1449" s="39"/>
      <c r="P1449" s="40"/>
      <c r="Q1449" s="31"/>
      <c r="R1449" s="31"/>
      <c r="S1449" s="41"/>
      <c r="T1449" s="39"/>
    </row>
    <row r="1450" spans="1:20" ht="15.75" customHeight="1" x14ac:dyDescent="0.2">
      <c r="A1450" s="31"/>
      <c r="B1450" s="149" t="s">
        <v>2082</v>
      </c>
      <c r="C1450" s="31" t="s">
        <v>178</v>
      </c>
      <c r="D1450" s="31" t="s">
        <v>27</v>
      </c>
      <c r="E1450" s="36">
        <v>45047</v>
      </c>
      <c r="F1450" s="31" t="s">
        <v>28</v>
      </c>
      <c r="G1450" s="36">
        <v>45084</v>
      </c>
      <c r="H1450" s="36">
        <v>45084</v>
      </c>
      <c r="I1450" s="31" t="s">
        <v>29</v>
      </c>
      <c r="J1450" s="31" t="s">
        <v>179</v>
      </c>
      <c r="K1450" s="37">
        <f t="shared" si="104"/>
        <v>18000</v>
      </c>
      <c r="L1450" s="49">
        <v>18000</v>
      </c>
      <c r="M1450" s="38"/>
      <c r="N1450" s="42" t="str">
        <f t="shared" si="106"/>
        <v>Meals and Snacks to be served during the Seminar on Organic Pigmented Rice Production in Brgy. Mataas na Parang, San Ildefonso, Bulacan on June 8, 2023</v>
      </c>
      <c r="O1450" s="39"/>
      <c r="P1450" s="40"/>
      <c r="Q1450" s="31"/>
      <c r="R1450" s="31"/>
      <c r="S1450" s="41"/>
      <c r="T1450" s="39"/>
    </row>
    <row r="1451" spans="1:20" ht="15.75" customHeight="1" x14ac:dyDescent="0.2">
      <c r="A1451" s="31"/>
      <c r="B1451" s="149" t="s">
        <v>2083</v>
      </c>
      <c r="C1451" s="31" t="s">
        <v>178</v>
      </c>
      <c r="D1451" s="31" t="s">
        <v>1576</v>
      </c>
      <c r="E1451" s="36">
        <v>45047</v>
      </c>
      <c r="F1451" s="31" t="s">
        <v>28</v>
      </c>
      <c r="G1451" s="36">
        <v>45084</v>
      </c>
      <c r="H1451" s="36">
        <v>45084</v>
      </c>
      <c r="I1451" s="31" t="s">
        <v>29</v>
      </c>
      <c r="J1451" s="31" t="s">
        <v>179</v>
      </c>
      <c r="K1451" s="37">
        <f t="shared" si="104"/>
        <v>69000</v>
      </c>
      <c r="L1451" s="49">
        <v>69000</v>
      </c>
      <c r="M1451" s="38"/>
      <c r="N1451" s="42" t="str">
        <f t="shared" si="106"/>
        <v>Meals and Snacks to be served during  the Planning Workshop of Organic Agriculture Program on July 3-4, 2023 at Bataan</v>
      </c>
      <c r="O1451" s="39"/>
      <c r="P1451" s="40"/>
      <c r="Q1451" s="31"/>
      <c r="R1451" s="31"/>
      <c r="S1451" s="41"/>
      <c r="T1451" s="39"/>
    </row>
    <row r="1452" spans="1:20" ht="15.75" customHeight="1" x14ac:dyDescent="0.2">
      <c r="A1452" s="31"/>
      <c r="B1452" s="149" t="s">
        <v>2084</v>
      </c>
      <c r="C1452" s="31" t="s">
        <v>178</v>
      </c>
      <c r="D1452" s="31" t="s">
        <v>27</v>
      </c>
      <c r="E1452" s="36">
        <v>45047</v>
      </c>
      <c r="F1452" s="31" t="s">
        <v>28</v>
      </c>
      <c r="G1452" s="36">
        <v>45084</v>
      </c>
      <c r="H1452" s="36">
        <v>45084</v>
      </c>
      <c r="I1452" s="31" t="s">
        <v>29</v>
      </c>
      <c r="J1452" s="31" t="s">
        <v>179</v>
      </c>
      <c r="K1452" s="37">
        <f t="shared" si="104"/>
        <v>18000</v>
      </c>
      <c r="L1452" s="49">
        <v>18000</v>
      </c>
      <c r="M1452" s="38"/>
      <c r="N1452" s="42" t="str">
        <f t="shared" si="106"/>
        <v>Meals and Snacks to be served during the training on Organic  Goat Production in Paraiso, Tarlac on June 16, 2023</v>
      </c>
      <c r="O1452" s="39"/>
      <c r="P1452" s="40"/>
      <c r="Q1452" s="31"/>
      <c r="R1452" s="31"/>
      <c r="S1452" s="41"/>
      <c r="T1452" s="39"/>
    </row>
    <row r="1453" spans="1:20" ht="15.75" customHeight="1" x14ac:dyDescent="0.2">
      <c r="A1453" s="31"/>
      <c r="B1453" s="149" t="s">
        <v>2085</v>
      </c>
      <c r="C1453" s="31" t="s">
        <v>178</v>
      </c>
      <c r="D1453" s="31" t="s">
        <v>1576</v>
      </c>
      <c r="E1453" s="36">
        <v>45047</v>
      </c>
      <c r="F1453" s="31" t="s">
        <v>28</v>
      </c>
      <c r="G1453" s="36">
        <v>45084</v>
      </c>
      <c r="H1453" s="36">
        <v>45084</v>
      </c>
      <c r="I1453" s="31" t="s">
        <v>29</v>
      </c>
      <c r="J1453" s="31" t="s">
        <v>179</v>
      </c>
      <c r="K1453" s="37">
        <f t="shared" si="104"/>
        <v>169750</v>
      </c>
      <c r="L1453" s="49">
        <v>169750</v>
      </c>
      <c r="M1453" s="38"/>
      <c r="N1453" s="42" t="str">
        <f t="shared" si="106"/>
        <v>Meals and Snacks with Accommodation to be served during the conduct of 2nd Quarterly meeting on June 21-23, 2023 at Aurora</v>
      </c>
      <c r="O1453" s="39"/>
      <c r="P1453" s="40"/>
      <c r="Q1453" s="31"/>
      <c r="R1453" s="31"/>
      <c r="S1453" s="41"/>
      <c r="T1453" s="39"/>
    </row>
    <row r="1454" spans="1:20" ht="15.75" customHeight="1" x14ac:dyDescent="0.2">
      <c r="A1454" s="31"/>
      <c r="B1454" s="149" t="s">
        <v>2086</v>
      </c>
      <c r="C1454" s="31" t="s">
        <v>178</v>
      </c>
      <c r="D1454" s="31" t="s">
        <v>27</v>
      </c>
      <c r="E1454" s="36">
        <v>45084</v>
      </c>
      <c r="F1454" s="31" t="s">
        <v>28</v>
      </c>
      <c r="G1454" s="36">
        <v>45119</v>
      </c>
      <c r="H1454" s="36">
        <v>45119</v>
      </c>
      <c r="I1454" s="31" t="s">
        <v>29</v>
      </c>
      <c r="J1454" s="31" t="s">
        <v>179</v>
      </c>
      <c r="K1454" s="37">
        <f t="shared" si="104"/>
        <v>54000</v>
      </c>
      <c r="L1454" s="49">
        <v>54000</v>
      </c>
      <c r="M1454" s="38"/>
      <c r="N1454" s="42" t="str">
        <f t="shared" si="106"/>
        <v>Meals and Snacks to be served during the Inner Conditioning Workshop for Organic Agriculture Practitioners in Brgy. Encanto, Angat, Bulacan on  July 6-7, 2023</v>
      </c>
      <c r="O1454" s="39"/>
      <c r="P1454" s="40"/>
      <c r="Q1454" s="31"/>
      <c r="R1454" s="31"/>
      <c r="S1454" s="41"/>
      <c r="T1454" s="39"/>
    </row>
    <row r="1455" spans="1:20" ht="15.75" customHeight="1" x14ac:dyDescent="0.2">
      <c r="A1455" s="31"/>
      <c r="B1455" s="149" t="s">
        <v>2087</v>
      </c>
      <c r="C1455" s="31" t="s">
        <v>178</v>
      </c>
      <c r="D1455" s="31" t="s">
        <v>27</v>
      </c>
      <c r="E1455" s="36">
        <v>45084</v>
      </c>
      <c r="F1455" s="31" t="s">
        <v>28</v>
      </c>
      <c r="G1455" s="36">
        <v>45119</v>
      </c>
      <c r="H1455" s="36">
        <v>45119</v>
      </c>
      <c r="I1455" s="31" t="s">
        <v>29</v>
      </c>
      <c r="J1455" s="31" t="s">
        <v>179</v>
      </c>
      <c r="K1455" s="37">
        <f t="shared" si="104"/>
        <v>27000</v>
      </c>
      <c r="L1455" s="49">
        <v>27000</v>
      </c>
      <c r="M1455" s="38"/>
      <c r="N1455" s="42" t="str">
        <f t="shared" si="106"/>
        <v>Meals and Snacks to be served during the Refresher Course on Organic Certification: Third Party and Participatory Guarantee System in Pulilan, Bulacan on July 21, 2023</v>
      </c>
      <c r="O1455" s="39"/>
      <c r="P1455" s="40"/>
      <c r="Q1455" s="31"/>
      <c r="R1455" s="31"/>
      <c r="S1455" s="41"/>
      <c r="T1455" s="39"/>
    </row>
    <row r="1456" spans="1:20" ht="15.75" customHeight="1" x14ac:dyDescent="0.2">
      <c r="A1456" s="31"/>
      <c r="B1456" s="149" t="s">
        <v>2088</v>
      </c>
      <c r="C1456" s="31" t="s">
        <v>178</v>
      </c>
      <c r="D1456" s="31" t="s">
        <v>27</v>
      </c>
      <c r="E1456" s="36">
        <v>45084</v>
      </c>
      <c r="F1456" s="31" t="s">
        <v>28</v>
      </c>
      <c r="G1456" s="36">
        <v>45119</v>
      </c>
      <c r="H1456" s="36">
        <v>45119</v>
      </c>
      <c r="I1456" s="31" t="s">
        <v>29</v>
      </c>
      <c r="J1456" s="31" t="s">
        <v>179</v>
      </c>
      <c r="K1456" s="37">
        <f t="shared" si="104"/>
        <v>27000</v>
      </c>
      <c r="L1456" s="49">
        <v>27000</v>
      </c>
      <c r="M1456" s="38"/>
      <c r="N1456" s="42" t="str">
        <f t="shared" si="106"/>
        <v>Meals and Snacks to be served during the Training on Organic Processing: Flour Making, Pickle Making and Chips Making in Brgy. Encanto, Angat, Bulacan on July 27, 2023</v>
      </c>
      <c r="O1456" s="39"/>
      <c r="P1456" s="40"/>
      <c r="Q1456" s="31"/>
      <c r="R1456" s="31"/>
      <c r="S1456" s="41"/>
      <c r="T1456" s="39"/>
    </row>
    <row r="1457" spans="1:20" ht="15.75" customHeight="1" x14ac:dyDescent="0.2">
      <c r="A1457" s="31"/>
      <c r="B1457" s="149" t="s">
        <v>2089</v>
      </c>
      <c r="C1457" s="31" t="s">
        <v>178</v>
      </c>
      <c r="D1457" s="31" t="s">
        <v>27</v>
      </c>
      <c r="E1457" s="36">
        <v>45119</v>
      </c>
      <c r="F1457" s="31" t="s">
        <v>28</v>
      </c>
      <c r="G1457" s="36">
        <v>45155</v>
      </c>
      <c r="H1457" s="36">
        <v>45155</v>
      </c>
      <c r="I1457" s="31" t="s">
        <v>29</v>
      </c>
      <c r="J1457" s="31" t="s">
        <v>179</v>
      </c>
      <c r="K1457" s="37">
        <f t="shared" si="104"/>
        <v>54000</v>
      </c>
      <c r="L1457" s="49">
        <v>54000</v>
      </c>
      <c r="M1457" s="38"/>
      <c r="N1457" s="42" t="str">
        <f t="shared" si="106"/>
        <v>Meals and Snacks to be served during the Internal System (IS) and Operation Manual Workshop in Norzagaray, Bulacan on August 10-11, 2023</v>
      </c>
      <c r="O1457" s="39"/>
      <c r="P1457" s="40"/>
      <c r="Q1457" s="31"/>
      <c r="R1457" s="31"/>
      <c r="S1457" s="41"/>
      <c r="T1457" s="39"/>
    </row>
    <row r="1458" spans="1:20" ht="15.75" customHeight="1" x14ac:dyDescent="0.2">
      <c r="A1458" s="31"/>
      <c r="B1458" s="149" t="s">
        <v>2090</v>
      </c>
      <c r="C1458" s="31" t="s">
        <v>178</v>
      </c>
      <c r="D1458" s="31" t="s">
        <v>27</v>
      </c>
      <c r="E1458" s="36">
        <v>45155</v>
      </c>
      <c r="F1458" s="31" t="s">
        <v>28</v>
      </c>
      <c r="G1458" s="36">
        <v>45176</v>
      </c>
      <c r="H1458" s="36">
        <v>45176</v>
      </c>
      <c r="I1458" s="31" t="s">
        <v>29</v>
      </c>
      <c r="J1458" s="31" t="s">
        <v>179</v>
      </c>
      <c r="K1458" s="37">
        <f t="shared" si="104"/>
        <v>54000</v>
      </c>
      <c r="L1458" s="49">
        <v>54000</v>
      </c>
      <c r="M1458" s="38"/>
      <c r="N1458" s="42" t="str">
        <f t="shared" si="106"/>
        <v>Meals and Snacks to be served during the Training on Organic Seeds and Planting Materials Production in Brgy. Sta. Cruz, Angat, Bulacan on September 14-15, 2023</v>
      </c>
      <c r="O1458" s="39"/>
      <c r="P1458" s="40"/>
      <c r="Q1458" s="31"/>
      <c r="R1458" s="31"/>
      <c r="S1458" s="41"/>
      <c r="T1458" s="39"/>
    </row>
    <row r="1459" spans="1:20" ht="15.75" customHeight="1" x14ac:dyDescent="0.2">
      <c r="A1459" s="31"/>
      <c r="B1459" s="149" t="s">
        <v>2091</v>
      </c>
      <c r="C1459" s="31" t="s">
        <v>178</v>
      </c>
      <c r="D1459" s="31" t="s">
        <v>27</v>
      </c>
      <c r="E1459" s="36">
        <v>45155</v>
      </c>
      <c r="F1459" s="31" t="s">
        <v>28</v>
      </c>
      <c r="G1459" s="36">
        <v>45176</v>
      </c>
      <c r="H1459" s="36">
        <v>45176</v>
      </c>
      <c r="I1459" s="31" t="s">
        <v>29</v>
      </c>
      <c r="J1459" s="31" t="s">
        <v>179</v>
      </c>
      <c r="K1459" s="37">
        <f t="shared" si="104"/>
        <v>18000</v>
      </c>
      <c r="L1459" s="49">
        <v>18000</v>
      </c>
      <c r="M1459" s="38"/>
      <c r="N1459" s="42" t="str">
        <f t="shared" si="106"/>
        <v>Meals and Snacks to be served during the Third Quarter Meeting Assessment of 2023 Organic Agriculture Livelihood Project FCA- beneficiary in Brgy. Encanto, Angat, Bulacan on September 31,2023</v>
      </c>
      <c r="O1459" s="39"/>
      <c r="P1459" s="40"/>
      <c r="Q1459" s="31"/>
      <c r="R1459" s="31"/>
      <c r="S1459" s="41"/>
      <c r="T1459" s="39"/>
    </row>
    <row r="1460" spans="1:20" ht="15.75" customHeight="1" x14ac:dyDescent="0.2">
      <c r="A1460" s="31"/>
      <c r="B1460" s="149" t="s">
        <v>2092</v>
      </c>
      <c r="C1460" s="31" t="s">
        <v>178</v>
      </c>
      <c r="D1460" s="31" t="s">
        <v>1576</v>
      </c>
      <c r="E1460" s="31" t="s">
        <v>28</v>
      </c>
      <c r="F1460" s="31" t="s">
        <v>28</v>
      </c>
      <c r="G1460" s="36">
        <v>45224</v>
      </c>
      <c r="H1460" s="36">
        <v>45224</v>
      </c>
      <c r="I1460" s="31" t="s">
        <v>29</v>
      </c>
      <c r="J1460" s="31" t="s">
        <v>179</v>
      </c>
      <c r="K1460" s="37">
        <f t="shared" si="104"/>
        <v>169750</v>
      </c>
      <c r="L1460" s="49">
        <v>169750</v>
      </c>
      <c r="M1460" s="38"/>
      <c r="N1460" s="42" t="str">
        <f t="shared" si="106"/>
        <v>Meals and Snacks with Accommodation to be served during the conduct of 3rd Quarterly meeting on October 11-13, 2023 at Zambales</v>
      </c>
      <c r="O1460" s="39"/>
      <c r="P1460" s="40"/>
      <c r="Q1460" s="31"/>
      <c r="R1460" s="31"/>
      <c r="S1460" s="41"/>
      <c r="T1460" s="39"/>
    </row>
    <row r="1461" spans="1:20" ht="15.75" customHeight="1" x14ac:dyDescent="0.2">
      <c r="A1461" s="31"/>
      <c r="B1461" s="149" t="s">
        <v>2093</v>
      </c>
      <c r="C1461" s="31" t="s">
        <v>178</v>
      </c>
      <c r="D1461" s="31" t="s">
        <v>1576</v>
      </c>
      <c r="E1461" s="31" t="s">
        <v>28</v>
      </c>
      <c r="F1461" s="31" t="s">
        <v>28</v>
      </c>
      <c r="G1461" s="36">
        <v>45265</v>
      </c>
      <c r="H1461" s="36">
        <v>45265</v>
      </c>
      <c r="I1461" s="31" t="s">
        <v>29</v>
      </c>
      <c r="J1461" s="31" t="s">
        <v>179</v>
      </c>
      <c r="K1461" s="37">
        <f t="shared" si="104"/>
        <v>169750</v>
      </c>
      <c r="L1461" s="49">
        <v>169750</v>
      </c>
      <c r="M1461" s="38"/>
      <c r="N1461" s="42" t="str">
        <f t="shared" si="106"/>
        <v>Meals and Snacks with Accommodation to be served during 4th quarterly meeting of Organic Agriculture Program at Pampanga on December 13-15, 2023</v>
      </c>
      <c r="O1461" s="39"/>
      <c r="P1461" s="40"/>
      <c r="Q1461" s="31"/>
      <c r="R1461" s="31"/>
      <c r="S1461" s="41"/>
      <c r="T1461" s="39"/>
    </row>
    <row r="1462" spans="1:20" ht="15.75" customHeight="1" x14ac:dyDescent="0.2">
      <c r="A1462" s="31"/>
      <c r="B1462" s="149" t="s">
        <v>2094</v>
      </c>
      <c r="C1462" s="31" t="s">
        <v>178</v>
      </c>
      <c r="D1462" s="31" t="s">
        <v>27</v>
      </c>
      <c r="E1462" s="36">
        <v>45084</v>
      </c>
      <c r="F1462" s="31" t="s">
        <v>28</v>
      </c>
      <c r="G1462" s="36">
        <v>45117</v>
      </c>
      <c r="H1462" s="36">
        <v>45117</v>
      </c>
      <c r="I1462" s="31" t="s">
        <v>29</v>
      </c>
      <c r="J1462" s="31" t="s">
        <v>179</v>
      </c>
      <c r="K1462" s="37">
        <f t="shared" si="104"/>
        <v>68250</v>
      </c>
      <c r="L1462" s="49">
        <v>68250</v>
      </c>
      <c r="M1462" s="38"/>
      <c r="N1462" s="42" t="str">
        <f t="shared" si="106"/>
        <v>Meals and Snacks to be served during  PGS Orientation for Organic Practitioner of Gracia Plena on July 26-28,2023 at Talavera Nueva Ecija</v>
      </c>
      <c r="O1462" s="39"/>
      <c r="P1462" s="40"/>
      <c r="Q1462" s="31"/>
      <c r="R1462" s="31"/>
      <c r="S1462" s="41"/>
      <c r="T1462" s="39"/>
    </row>
    <row r="1463" spans="1:20" ht="15.75" customHeight="1" x14ac:dyDescent="0.2">
      <c r="A1463" s="27"/>
      <c r="B1463" s="35" t="s">
        <v>2095</v>
      </c>
      <c r="C1463" s="31" t="s">
        <v>138</v>
      </c>
      <c r="D1463" s="31" t="s">
        <v>27</v>
      </c>
      <c r="E1463" s="36">
        <v>45117</v>
      </c>
      <c r="F1463" s="31" t="s">
        <v>28</v>
      </c>
      <c r="G1463" s="36">
        <v>45117</v>
      </c>
      <c r="H1463" s="36">
        <v>45117</v>
      </c>
      <c r="I1463" s="31" t="s">
        <v>29</v>
      </c>
      <c r="J1463" s="31" t="s">
        <v>179</v>
      </c>
      <c r="K1463" s="37">
        <f t="shared" si="104"/>
        <v>123750</v>
      </c>
      <c r="L1463" s="33">
        <v>123750</v>
      </c>
      <c r="M1463" s="33"/>
      <c r="N1463" s="31" t="s">
        <v>2096</v>
      </c>
      <c r="O1463" s="16"/>
      <c r="P1463" s="26"/>
      <c r="Q1463" s="27"/>
      <c r="R1463" s="27"/>
      <c r="S1463" s="27"/>
      <c r="T1463" s="16"/>
    </row>
    <row r="1464" spans="1:20" ht="15.75" customHeight="1" x14ac:dyDescent="0.2">
      <c r="A1464" s="31"/>
      <c r="B1464" s="47" t="s">
        <v>2097</v>
      </c>
      <c r="C1464" s="31" t="s">
        <v>556</v>
      </c>
      <c r="D1464" s="31" t="s">
        <v>27</v>
      </c>
      <c r="E1464" s="36">
        <v>45139</v>
      </c>
      <c r="F1464" s="31" t="s">
        <v>28</v>
      </c>
      <c r="G1464" s="31" t="s">
        <v>1673</v>
      </c>
      <c r="H1464" s="31" t="s">
        <v>1673</v>
      </c>
      <c r="I1464" s="31" t="s">
        <v>29</v>
      </c>
      <c r="J1464" s="31" t="s">
        <v>179</v>
      </c>
      <c r="K1464" s="37">
        <f t="shared" si="104"/>
        <v>36000</v>
      </c>
      <c r="L1464" s="49">
        <v>36000</v>
      </c>
      <c r="M1464" s="38"/>
      <c r="N1464" s="42" t="str">
        <f t="shared" ref="N1464:N1470" si="107">B1464</f>
        <v>Meals and Snacksto be served for the World Food Day (Poster Making Contest 2023) at DA Conference Room on September 27, 2023</v>
      </c>
      <c r="O1464" s="39"/>
      <c r="P1464" s="31" t="s">
        <v>1692</v>
      </c>
      <c r="Q1464" s="31" t="s">
        <v>1933</v>
      </c>
      <c r="R1464" s="31" t="s">
        <v>1934</v>
      </c>
      <c r="S1464" s="31" t="s">
        <v>457</v>
      </c>
      <c r="T1464" s="39"/>
    </row>
    <row r="1465" spans="1:20" ht="75.75" customHeight="1" x14ac:dyDescent="0.2">
      <c r="A1465" s="31"/>
      <c r="B1465" s="149" t="s">
        <v>2098</v>
      </c>
      <c r="C1465" s="31" t="s">
        <v>178</v>
      </c>
      <c r="D1465" s="31" t="s">
        <v>27</v>
      </c>
      <c r="E1465" s="36">
        <v>45139</v>
      </c>
      <c r="F1465" s="31" t="s">
        <v>28</v>
      </c>
      <c r="G1465" s="36">
        <v>45139</v>
      </c>
      <c r="H1465" s="36">
        <v>45139</v>
      </c>
      <c r="I1465" s="31" t="s">
        <v>29</v>
      </c>
      <c r="J1465" s="31" t="s">
        <v>179</v>
      </c>
      <c r="K1465" s="37">
        <f t="shared" si="104"/>
        <v>33000</v>
      </c>
      <c r="L1465" s="49">
        <v>33000</v>
      </c>
      <c r="M1465" s="38"/>
      <c r="N1465" s="42" t="str">
        <f t="shared" si="107"/>
        <v>Meals and snacks to be served in Organic Agriculture Program Meeting at CLIARC, Paraiso, Tarlac on August 10-11, 2023</v>
      </c>
      <c r="O1465" s="39"/>
      <c r="P1465" s="40"/>
      <c r="Q1465" s="31"/>
      <c r="R1465" s="31"/>
      <c r="S1465" s="41"/>
      <c r="T1465" s="39"/>
    </row>
    <row r="1466" spans="1:20" ht="15.75" customHeight="1" x14ac:dyDescent="0.2">
      <c r="A1466" s="31"/>
      <c r="B1466" s="149" t="s">
        <v>2099</v>
      </c>
      <c r="C1466" s="31" t="s">
        <v>178</v>
      </c>
      <c r="D1466" s="31" t="s">
        <v>27</v>
      </c>
      <c r="E1466" s="36">
        <v>45139</v>
      </c>
      <c r="F1466" s="31" t="s">
        <v>28</v>
      </c>
      <c r="G1466" s="36">
        <v>45139</v>
      </c>
      <c r="H1466" s="36">
        <v>45139</v>
      </c>
      <c r="I1466" s="31" t="s">
        <v>29</v>
      </c>
      <c r="J1466" s="31" t="s">
        <v>179</v>
      </c>
      <c r="K1466" s="37">
        <f t="shared" si="104"/>
        <v>90000</v>
      </c>
      <c r="L1466" s="49">
        <v>90000</v>
      </c>
      <c r="M1466" s="38"/>
      <c r="N1466" s="42" t="str">
        <f t="shared" si="107"/>
        <v>Meals and snacks to be served during training on Organic Agriculture (Market Strategic/Linkage and Survey) For OALP FCA Beneficiary at Anao Tarlac on August 29-31, 2023</v>
      </c>
      <c r="O1466" s="39"/>
      <c r="P1466" s="40"/>
      <c r="Q1466" s="31"/>
      <c r="R1466" s="31"/>
      <c r="S1466" s="41"/>
      <c r="T1466" s="39"/>
    </row>
    <row r="1467" spans="1:20" ht="70.5" customHeight="1" x14ac:dyDescent="0.2">
      <c r="A1467" s="31"/>
      <c r="B1467" s="35" t="s">
        <v>2100</v>
      </c>
      <c r="C1467" s="31" t="s">
        <v>178</v>
      </c>
      <c r="D1467" s="31" t="s">
        <v>27</v>
      </c>
      <c r="E1467" s="36">
        <v>45139</v>
      </c>
      <c r="F1467" s="31" t="s">
        <v>28</v>
      </c>
      <c r="G1467" s="36">
        <v>45139</v>
      </c>
      <c r="H1467" s="36">
        <v>45139</v>
      </c>
      <c r="I1467" s="31" t="s">
        <v>29</v>
      </c>
      <c r="J1467" s="31" t="s">
        <v>179</v>
      </c>
      <c r="K1467" s="37">
        <f t="shared" si="104"/>
        <v>42000</v>
      </c>
      <c r="L1467" s="49">
        <v>42000</v>
      </c>
      <c r="M1467" s="38"/>
      <c r="N1467" s="42" t="str">
        <f t="shared" si="107"/>
        <v>Meals and snacks to be serve during the conduct of Organic Goat Produuction Training in San Jose, Tarlac on August 17, 2023</v>
      </c>
      <c r="O1467" s="39"/>
      <c r="P1467" s="40"/>
      <c r="Q1467" s="31"/>
      <c r="R1467" s="31"/>
      <c r="S1467" s="41"/>
      <c r="T1467" s="39"/>
    </row>
    <row r="1468" spans="1:20" ht="127.5" customHeight="1" x14ac:dyDescent="0.2">
      <c r="A1468" s="27"/>
      <c r="B1468" s="147" t="s">
        <v>2101</v>
      </c>
      <c r="C1468" s="31" t="s">
        <v>1074</v>
      </c>
      <c r="D1468" s="31" t="s">
        <v>1576</v>
      </c>
      <c r="E1468" s="31" t="s">
        <v>28</v>
      </c>
      <c r="F1468" s="31" t="s">
        <v>28</v>
      </c>
      <c r="G1468" s="45">
        <v>45176</v>
      </c>
      <c r="H1468" s="45">
        <v>45176</v>
      </c>
      <c r="I1468" s="31" t="s">
        <v>29</v>
      </c>
      <c r="J1468" s="31" t="s">
        <v>179</v>
      </c>
      <c r="K1468" s="37">
        <f t="shared" si="104"/>
        <v>252500</v>
      </c>
      <c r="L1468" s="33">
        <v>252500</v>
      </c>
      <c r="M1468" s="33"/>
      <c r="N1468" s="118" t="str">
        <f t="shared" si="107"/>
        <v>Meals &amp; Snacks with Accommodation to be served during the conduct of Young Farmers Challenge Start-Up Category Business Model Canvas Enhancement and Business Pitching on September 20-22, 2023 at Angeles City, Pampanga</v>
      </c>
      <c r="O1468" s="16"/>
      <c r="P1468" s="26"/>
      <c r="Q1468" s="27"/>
      <c r="R1468" s="27"/>
      <c r="S1468" s="27"/>
      <c r="T1468" s="16"/>
    </row>
    <row r="1469" spans="1:20" ht="15.75" customHeight="1" x14ac:dyDescent="0.2">
      <c r="A1469" s="27"/>
      <c r="B1469" s="147" t="s">
        <v>2102</v>
      </c>
      <c r="C1469" s="31" t="s">
        <v>178</v>
      </c>
      <c r="D1469" s="31" t="s">
        <v>27</v>
      </c>
      <c r="E1469" s="45">
        <v>45176</v>
      </c>
      <c r="F1469" s="31" t="s">
        <v>28</v>
      </c>
      <c r="G1469" s="45">
        <v>45176</v>
      </c>
      <c r="H1469" s="45">
        <v>45176</v>
      </c>
      <c r="I1469" s="31" t="s">
        <v>29</v>
      </c>
      <c r="J1469" s="31" t="s">
        <v>179</v>
      </c>
      <c r="K1469" s="37">
        <f t="shared" si="104"/>
        <v>90000</v>
      </c>
      <c r="L1469" s="33">
        <v>90000</v>
      </c>
      <c r="M1469" s="33"/>
      <c r="N1469" s="118" t="str">
        <f t="shared" si="107"/>
        <v>Meals and snacks to be served in the training on Organic Agriculture for OALP FCA beneficiary at Anao, Tarlac onSeptember 20-22, 2023</v>
      </c>
      <c r="O1469" s="16"/>
      <c r="P1469" s="26"/>
      <c r="Q1469" s="27"/>
      <c r="R1469" s="27"/>
      <c r="S1469" s="27"/>
      <c r="T1469" s="16"/>
    </row>
    <row r="1470" spans="1:20" ht="15.75" customHeight="1" x14ac:dyDescent="0.2">
      <c r="A1470" s="27"/>
      <c r="B1470" s="147" t="s">
        <v>2103</v>
      </c>
      <c r="C1470" s="31" t="s">
        <v>989</v>
      </c>
      <c r="D1470" s="31" t="s">
        <v>27</v>
      </c>
      <c r="E1470" s="45">
        <v>45176</v>
      </c>
      <c r="F1470" s="31" t="s">
        <v>28</v>
      </c>
      <c r="G1470" s="45">
        <v>45176</v>
      </c>
      <c r="H1470" s="45">
        <v>45176</v>
      </c>
      <c r="I1470" s="31" t="s">
        <v>29</v>
      </c>
      <c r="J1470" s="31" t="s">
        <v>179</v>
      </c>
      <c r="K1470" s="37">
        <f t="shared" si="104"/>
        <v>42000</v>
      </c>
      <c r="L1470" s="33">
        <v>42000</v>
      </c>
      <c r="M1470" s="33"/>
      <c r="N1470" s="118" t="str">
        <f t="shared" si="107"/>
        <v>Meals and Snacks to be served during Orientation for the Suppliers/Contractors on Procurement activities and timeless for the implementation of CY 20241 projects on September 20, 20223 at DA RFO III BAC Conference Room, City of San Fernando Pampanga</v>
      </c>
      <c r="O1470" s="16"/>
      <c r="P1470" s="26"/>
      <c r="Q1470" s="27"/>
      <c r="R1470" s="27"/>
      <c r="S1470" s="27"/>
      <c r="T1470" s="16"/>
    </row>
    <row r="1471" spans="1:20" ht="15.75" customHeight="1" x14ac:dyDescent="0.2">
      <c r="A1471" s="27"/>
      <c r="B1471" s="151"/>
      <c r="C1471" s="29"/>
      <c r="D1471" s="27"/>
      <c r="E1471" s="29"/>
      <c r="F1471" s="29"/>
      <c r="G1471" s="29"/>
      <c r="H1471" s="29"/>
      <c r="I1471" s="30"/>
      <c r="J1471" s="118"/>
      <c r="K1471" s="32"/>
      <c r="L1471" s="33"/>
      <c r="M1471" s="33"/>
      <c r="N1471" s="118"/>
      <c r="O1471" s="16"/>
      <c r="P1471" s="26"/>
      <c r="Q1471" s="27"/>
      <c r="R1471" s="27"/>
      <c r="S1471" s="27"/>
      <c r="T1471" s="16"/>
    </row>
    <row r="1472" spans="1:20" ht="15.75" customHeight="1" x14ac:dyDescent="0.2">
      <c r="A1472" s="27"/>
      <c r="B1472" s="44" t="s">
        <v>978</v>
      </c>
      <c r="C1472" s="29"/>
      <c r="D1472" s="27"/>
      <c r="E1472" s="29"/>
      <c r="F1472" s="29"/>
      <c r="G1472" s="29"/>
      <c r="H1472" s="29"/>
      <c r="I1472" s="30"/>
      <c r="J1472" s="31"/>
      <c r="K1472" s="32"/>
      <c r="L1472" s="33"/>
      <c r="M1472" s="33"/>
      <c r="N1472" s="31"/>
      <c r="O1472" s="16"/>
      <c r="P1472" s="26"/>
      <c r="Q1472" s="27"/>
      <c r="R1472" s="27"/>
      <c r="S1472" s="27"/>
      <c r="T1472" s="16"/>
    </row>
    <row r="1473" spans="1:20" ht="15.75" customHeight="1" x14ac:dyDescent="0.2">
      <c r="A1473" s="31"/>
      <c r="B1473" s="47" t="s">
        <v>2104</v>
      </c>
      <c r="C1473" s="31" t="s">
        <v>1091</v>
      </c>
      <c r="D1473" s="31" t="s">
        <v>27</v>
      </c>
      <c r="E1473" s="31" t="s">
        <v>28</v>
      </c>
      <c r="F1473" s="31" t="s">
        <v>28</v>
      </c>
      <c r="G1473" s="36">
        <v>44928</v>
      </c>
      <c r="H1473" s="36">
        <v>44928</v>
      </c>
      <c r="I1473" s="31" t="s">
        <v>29</v>
      </c>
      <c r="J1473" s="31" t="s">
        <v>751</v>
      </c>
      <c r="K1473" s="37">
        <f t="shared" ref="K1473:K1498" si="108">SUM(L1473:M1473)</f>
        <v>36000</v>
      </c>
      <c r="L1473" s="49">
        <v>36000</v>
      </c>
      <c r="M1473" s="38"/>
      <c r="N1473" s="31" t="s">
        <v>2105</v>
      </c>
      <c r="O1473" s="39"/>
      <c r="P1473" s="40"/>
      <c r="Q1473" s="31"/>
      <c r="R1473" s="31"/>
      <c r="S1473" s="41"/>
      <c r="T1473" s="39"/>
    </row>
    <row r="1474" spans="1:20" ht="15.75" customHeight="1" x14ac:dyDescent="0.2">
      <c r="A1474" s="31"/>
      <c r="B1474" s="35" t="s">
        <v>2106</v>
      </c>
      <c r="C1474" s="31" t="s">
        <v>1091</v>
      </c>
      <c r="D1474" s="31" t="s">
        <v>27</v>
      </c>
      <c r="E1474" s="36">
        <v>44928</v>
      </c>
      <c r="F1474" s="31" t="s">
        <v>28</v>
      </c>
      <c r="G1474" s="36">
        <v>44928</v>
      </c>
      <c r="H1474" s="36">
        <v>44928</v>
      </c>
      <c r="I1474" s="31" t="s">
        <v>29</v>
      </c>
      <c r="J1474" s="31" t="s">
        <v>751</v>
      </c>
      <c r="K1474" s="37">
        <f t="shared" si="108"/>
        <v>396000</v>
      </c>
      <c r="L1474" s="38">
        <v>396000</v>
      </c>
      <c r="M1474" s="38"/>
      <c r="N1474" s="31" t="s">
        <v>2107</v>
      </c>
      <c r="O1474" s="39"/>
      <c r="P1474" s="40"/>
      <c r="Q1474" s="31"/>
      <c r="R1474" s="31" t="s">
        <v>2108</v>
      </c>
      <c r="S1474" s="41">
        <v>44932</v>
      </c>
      <c r="T1474" s="39"/>
    </row>
    <row r="1475" spans="1:20" ht="15.75" customHeight="1" x14ac:dyDescent="0.2">
      <c r="A1475" s="31"/>
      <c r="B1475" s="47" t="s">
        <v>2109</v>
      </c>
      <c r="C1475" s="31" t="s">
        <v>117</v>
      </c>
      <c r="D1475" s="31" t="s">
        <v>1576</v>
      </c>
      <c r="E1475" s="31" t="s">
        <v>28</v>
      </c>
      <c r="F1475" s="31" t="s">
        <v>28</v>
      </c>
      <c r="G1475" s="36">
        <v>44972</v>
      </c>
      <c r="H1475" s="36">
        <v>44972</v>
      </c>
      <c r="I1475" s="31" t="s">
        <v>29</v>
      </c>
      <c r="J1475" s="31" t="s">
        <v>751</v>
      </c>
      <c r="K1475" s="37">
        <f t="shared" si="108"/>
        <v>636000</v>
      </c>
      <c r="L1475" s="49">
        <v>636000</v>
      </c>
      <c r="M1475" s="38"/>
      <c r="N1475" s="31" t="s">
        <v>2110</v>
      </c>
      <c r="O1475" s="39"/>
      <c r="P1475" s="40"/>
      <c r="Q1475" s="31"/>
      <c r="R1475" s="31"/>
      <c r="S1475" s="41"/>
      <c r="T1475" s="39"/>
    </row>
    <row r="1476" spans="1:20" ht="15.75" customHeight="1" x14ac:dyDescent="0.2">
      <c r="A1476" s="31"/>
      <c r="B1476" s="47" t="s">
        <v>2111</v>
      </c>
      <c r="C1476" s="31" t="s">
        <v>864</v>
      </c>
      <c r="D1476" s="31" t="s">
        <v>1576</v>
      </c>
      <c r="E1476" s="31" t="s">
        <v>28</v>
      </c>
      <c r="F1476" s="31" t="s">
        <v>28</v>
      </c>
      <c r="G1476" s="36">
        <v>44928</v>
      </c>
      <c r="H1476" s="36">
        <v>44928</v>
      </c>
      <c r="I1476" s="31" t="s">
        <v>29</v>
      </c>
      <c r="J1476" s="31" t="s">
        <v>751</v>
      </c>
      <c r="K1476" s="37">
        <f t="shared" si="108"/>
        <v>348000</v>
      </c>
      <c r="L1476" s="49">
        <v>348000</v>
      </c>
      <c r="M1476" s="38"/>
      <c r="N1476" s="31" t="s">
        <v>2112</v>
      </c>
      <c r="O1476" s="39"/>
      <c r="P1476" s="40"/>
      <c r="Q1476" s="31"/>
      <c r="R1476" s="31"/>
      <c r="S1476" s="41"/>
      <c r="T1476" s="39"/>
    </row>
    <row r="1477" spans="1:20" ht="15.75" customHeight="1" x14ac:dyDescent="0.2">
      <c r="A1477" s="31"/>
      <c r="B1477" s="35" t="s">
        <v>2113</v>
      </c>
      <c r="C1477" s="31" t="s">
        <v>117</v>
      </c>
      <c r="D1477" s="31" t="s">
        <v>1576</v>
      </c>
      <c r="E1477" s="31" t="s">
        <v>28</v>
      </c>
      <c r="F1477" s="31" t="s">
        <v>28</v>
      </c>
      <c r="G1477" s="36">
        <v>44928</v>
      </c>
      <c r="H1477" s="36">
        <v>44928</v>
      </c>
      <c r="I1477" s="31" t="s">
        <v>29</v>
      </c>
      <c r="J1477" s="31" t="s">
        <v>751</v>
      </c>
      <c r="K1477" s="37">
        <f t="shared" si="108"/>
        <v>333000</v>
      </c>
      <c r="L1477" s="49">
        <v>333000</v>
      </c>
      <c r="M1477" s="38"/>
      <c r="N1477" s="42" t="s">
        <v>2114</v>
      </c>
      <c r="O1477" s="39"/>
      <c r="P1477" s="40"/>
      <c r="Q1477" s="31"/>
      <c r="R1477" s="31"/>
      <c r="S1477" s="41"/>
      <c r="T1477" s="39"/>
    </row>
    <row r="1478" spans="1:20" ht="134.25" customHeight="1" x14ac:dyDescent="0.2">
      <c r="A1478" s="31"/>
      <c r="B1478" s="149" t="s">
        <v>2115</v>
      </c>
      <c r="C1478" s="31" t="s">
        <v>117</v>
      </c>
      <c r="D1478" s="31" t="s">
        <v>1576</v>
      </c>
      <c r="E1478" s="31" t="s">
        <v>28</v>
      </c>
      <c r="F1478" s="31" t="s">
        <v>28</v>
      </c>
      <c r="G1478" s="36">
        <v>44980</v>
      </c>
      <c r="H1478" s="36">
        <v>44980</v>
      </c>
      <c r="I1478" s="31" t="s">
        <v>29</v>
      </c>
      <c r="J1478" s="31" t="s">
        <v>751</v>
      </c>
      <c r="K1478" s="37">
        <f t="shared" si="108"/>
        <v>1094500</v>
      </c>
      <c r="L1478" s="49">
        <v>1094500</v>
      </c>
      <c r="M1478" s="38"/>
      <c r="N1478" s="150" t="s">
        <v>2116</v>
      </c>
      <c r="O1478" s="39"/>
      <c r="P1478" s="40"/>
      <c r="Q1478" s="31"/>
      <c r="R1478" s="31"/>
      <c r="S1478" s="41"/>
      <c r="T1478" s="39"/>
    </row>
    <row r="1479" spans="1:20" ht="69.75" customHeight="1" x14ac:dyDescent="0.2">
      <c r="A1479" s="31"/>
      <c r="B1479" s="149" t="s">
        <v>2117</v>
      </c>
      <c r="C1479" s="31" t="s">
        <v>578</v>
      </c>
      <c r="D1479" s="31" t="s">
        <v>27</v>
      </c>
      <c r="E1479" s="31" t="s">
        <v>28</v>
      </c>
      <c r="F1479" s="31" t="s">
        <v>28</v>
      </c>
      <c r="G1479" s="36">
        <v>44928</v>
      </c>
      <c r="H1479" s="36">
        <v>44928</v>
      </c>
      <c r="I1479" s="31" t="s">
        <v>29</v>
      </c>
      <c r="J1479" s="31" t="s">
        <v>751</v>
      </c>
      <c r="K1479" s="37">
        <f t="shared" si="108"/>
        <v>24000</v>
      </c>
      <c r="L1479" s="49">
        <v>24000</v>
      </c>
      <c r="M1479" s="38"/>
      <c r="N1479" s="31" t="s">
        <v>2118</v>
      </c>
      <c r="O1479" s="39"/>
      <c r="P1479" s="40"/>
      <c r="Q1479" s="31"/>
      <c r="R1479" s="31"/>
      <c r="S1479" s="41"/>
      <c r="T1479" s="39"/>
    </row>
    <row r="1480" spans="1:20" ht="77.25" customHeight="1" x14ac:dyDescent="0.2">
      <c r="A1480" s="31"/>
      <c r="B1480" s="149" t="s">
        <v>2119</v>
      </c>
      <c r="C1480" s="31" t="s">
        <v>578</v>
      </c>
      <c r="D1480" s="31" t="s">
        <v>27</v>
      </c>
      <c r="E1480" s="31" t="s">
        <v>28</v>
      </c>
      <c r="F1480" s="31" t="s">
        <v>28</v>
      </c>
      <c r="G1480" s="36">
        <v>44980</v>
      </c>
      <c r="H1480" s="36">
        <v>44980</v>
      </c>
      <c r="I1480" s="31" t="s">
        <v>29</v>
      </c>
      <c r="J1480" s="31" t="s">
        <v>751</v>
      </c>
      <c r="K1480" s="37">
        <f t="shared" si="108"/>
        <v>24000</v>
      </c>
      <c r="L1480" s="49">
        <v>24000</v>
      </c>
      <c r="M1480" s="38"/>
      <c r="N1480" s="50" t="s">
        <v>2120</v>
      </c>
      <c r="O1480" s="39"/>
      <c r="P1480" s="40"/>
      <c r="Q1480" s="31"/>
      <c r="R1480" s="31"/>
      <c r="S1480" s="41"/>
      <c r="T1480" s="39"/>
    </row>
    <row r="1481" spans="1:20" ht="84.75" customHeight="1" x14ac:dyDescent="0.2">
      <c r="A1481" s="31"/>
      <c r="B1481" s="149" t="s">
        <v>2121</v>
      </c>
      <c r="C1481" s="31" t="s">
        <v>578</v>
      </c>
      <c r="D1481" s="31" t="s">
        <v>27</v>
      </c>
      <c r="E1481" s="31" t="s">
        <v>28</v>
      </c>
      <c r="F1481" s="31" t="s">
        <v>28</v>
      </c>
      <c r="G1481" s="36">
        <v>44980</v>
      </c>
      <c r="H1481" s="36">
        <v>44980</v>
      </c>
      <c r="I1481" s="31" t="s">
        <v>29</v>
      </c>
      <c r="J1481" s="31" t="s">
        <v>751</v>
      </c>
      <c r="K1481" s="37">
        <f t="shared" si="108"/>
        <v>30000</v>
      </c>
      <c r="L1481" s="49">
        <v>30000</v>
      </c>
      <c r="M1481" s="38"/>
      <c r="N1481" s="50" t="s">
        <v>2122</v>
      </c>
      <c r="O1481" s="39"/>
      <c r="P1481" s="40"/>
      <c r="Q1481" s="31"/>
      <c r="R1481" s="31"/>
      <c r="S1481" s="41"/>
      <c r="T1481" s="39"/>
    </row>
    <row r="1482" spans="1:20" ht="83.25" customHeight="1" x14ac:dyDescent="0.2">
      <c r="A1482" s="31"/>
      <c r="B1482" s="149" t="s">
        <v>2123</v>
      </c>
      <c r="C1482" s="31" t="s">
        <v>578</v>
      </c>
      <c r="D1482" s="31" t="s">
        <v>1576</v>
      </c>
      <c r="E1482" s="31" t="s">
        <v>28</v>
      </c>
      <c r="F1482" s="31" t="s">
        <v>28</v>
      </c>
      <c r="G1482" s="36">
        <v>44980</v>
      </c>
      <c r="H1482" s="36">
        <v>44980</v>
      </c>
      <c r="I1482" s="31" t="s">
        <v>29</v>
      </c>
      <c r="J1482" s="31" t="s">
        <v>751</v>
      </c>
      <c r="K1482" s="37">
        <f t="shared" si="108"/>
        <v>24000</v>
      </c>
      <c r="L1482" s="49">
        <v>24000</v>
      </c>
      <c r="M1482" s="38"/>
      <c r="N1482" s="50" t="s">
        <v>2124</v>
      </c>
      <c r="O1482" s="39"/>
      <c r="P1482" s="40"/>
      <c r="Q1482" s="31"/>
      <c r="R1482" s="31"/>
      <c r="S1482" s="41"/>
      <c r="T1482" s="39"/>
    </row>
    <row r="1483" spans="1:20" ht="127.5" customHeight="1" x14ac:dyDescent="0.2">
      <c r="A1483" s="31"/>
      <c r="B1483" s="149" t="s">
        <v>2125</v>
      </c>
      <c r="C1483" s="31" t="s">
        <v>2126</v>
      </c>
      <c r="D1483" s="31" t="s">
        <v>1576</v>
      </c>
      <c r="E1483" s="31" t="s">
        <v>28</v>
      </c>
      <c r="F1483" s="31" t="s">
        <v>28</v>
      </c>
      <c r="G1483" s="36">
        <v>44980</v>
      </c>
      <c r="H1483" s="36">
        <v>44980</v>
      </c>
      <c r="I1483" s="31" t="s">
        <v>29</v>
      </c>
      <c r="J1483" s="31" t="s">
        <v>751</v>
      </c>
      <c r="K1483" s="37">
        <f t="shared" si="108"/>
        <v>1691500</v>
      </c>
      <c r="L1483" s="49">
        <v>1691500</v>
      </c>
      <c r="M1483" s="38"/>
      <c r="N1483" s="50" t="s">
        <v>2127</v>
      </c>
      <c r="O1483" s="39"/>
      <c r="P1483" s="40"/>
      <c r="Q1483" s="31"/>
      <c r="R1483" s="31"/>
      <c r="S1483" s="41"/>
      <c r="T1483" s="39"/>
    </row>
    <row r="1484" spans="1:20" ht="15.75" customHeight="1" x14ac:dyDescent="0.2">
      <c r="A1484" s="31"/>
      <c r="B1484" s="149" t="s">
        <v>2115</v>
      </c>
      <c r="C1484" s="31" t="s">
        <v>386</v>
      </c>
      <c r="D1484" s="31" t="s">
        <v>1576</v>
      </c>
      <c r="E1484" s="31" t="s">
        <v>28</v>
      </c>
      <c r="F1484" s="31" t="s">
        <v>28</v>
      </c>
      <c r="G1484" s="36">
        <v>44958</v>
      </c>
      <c r="H1484" s="36">
        <v>44958</v>
      </c>
      <c r="I1484" s="31" t="s">
        <v>29</v>
      </c>
      <c r="J1484" s="31" t="s">
        <v>751</v>
      </c>
      <c r="K1484" s="37">
        <f t="shared" si="108"/>
        <v>945250</v>
      </c>
      <c r="L1484" s="49">
        <v>945250</v>
      </c>
      <c r="M1484" s="38"/>
      <c r="N1484" s="50" t="s">
        <v>2116</v>
      </c>
      <c r="O1484" s="39"/>
      <c r="P1484" s="40"/>
      <c r="Q1484" s="31"/>
      <c r="R1484" s="31"/>
      <c r="S1484" s="41"/>
      <c r="T1484" s="39"/>
    </row>
    <row r="1485" spans="1:20" ht="15.75" customHeight="1" x14ac:dyDescent="0.2">
      <c r="A1485" s="31"/>
      <c r="B1485" s="149" t="s">
        <v>2128</v>
      </c>
      <c r="C1485" s="31" t="s">
        <v>578</v>
      </c>
      <c r="D1485" s="31" t="s">
        <v>27</v>
      </c>
      <c r="E1485" s="36">
        <v>44980</v>
      </c>
      <c r="F1485" s="31" t="s">
        <v>28</v>
      </c>
      <c r="G1485" s="36">
        <v>44980</v>
      </c>
      <c r="H1485" s="36">
        <v>44980</v>
      </c>
      <c r="I1485" s="31" t="s">
        <v>29</v>
      </c>
      <c r="J1485" s="31" t="s">
        <v>751</v>
      </c>
      <c r="K1485" s="37">
        <f t="shared" si="108"/>
        <v>18000</v>
      </c>
      <c r="L1485" s="49">
        <v>18000</v>
      </c>
      <c r="M1485" s="38"/>
      <c r="N1485" s="50" t="s">
        <v>2129</v>
      </c>
      <c r="O1485" s="39"/>
      <c r="P1485" s="40"/>
      <c r="Q1485" s="31"/>
      <c r="R1485" s="31" t="s">
        <v>933</v>
      </c>
      <c r="S1485" s="105" t="s">
        <v>460</v>
      </c>
      <c r="T1485" s="39"/>
    </row>
    <row r="1486" spans="1:20" ht="15.75" customHeight="1" x14ac:dyDescent="0.2">
      <c r="A1486" s="31"/>
      <c r="B1486" s="149" t="s">
        <v>2130</v>
      </c>
      <c r="C1486" s="31" t="s">
        <v>842</v>
      </c>
      <c r="D1486" s="31" t="s">
        <v>27</v>
      </c>
      <c r="E1486" s="36">
        <v>44980</v>
      </c>
      <c r="F1486" s="31" t="s">
        <v>28</v>
      </c>
      <c r="G1486" s="36">
        <v>44980</v>
      </c>
      <c r="H1486" s="36">
        <v>44980</v>
      </c>
      <c r="I1486" s="31" t="s">
        <v>29</v>
      </c>
      <c r="J1486" s="31" t="s">
        <v>751</v>
      </c>
      <c r="K1486" s="37">
        <f t="shared" si="108"/>
        <v>15000</v>
      </c>
      <c r="L1486" s="49">
        <v>15000</v>
      </c>
      <c r="M1486" s="38"/>
      <c r="N1486" s="150" t="s">
        <v>2130</v>
      </c>
      <c r="O1486" s="39"/>
      <c r="P1486" s="40"/>
      <c r="Q1486" s="31"/>
      <c r="R1486" s="31" t="s">
        <v>933</v>
      </c>
      <c r="S1486" s="105" t="s">
        <v>460</v>
      </c>
      <c r="T1486" s="39"/>
    </row>
    <row r="1487" spans="1:20" ht="15.75" customHeight="1" x14ac:dyDescent="0.2">
      <c r="A1487" s="31"/>
      <c r="B1487" s="149" t="s">
        <v>2125</v>
      </c>
      <c r="C1487" s="31" t="s">
        <v>2126</v>
      </c>
      <c r="D1487" s="31" t="s">
        <v>1576</v>
      </c>
      <c r="E1487" s="31" t="s">
        <v>28</v>
      </c>
      <c r="F1487" s="31" t="s">
        <v>28</v>
      </c>
      <c r="G1487" s="36">
        <v>44980</v>
      </c>
      <c r="H1487" s="36">
        <v>44980</v>
      </c>
      <c r="I1487" s="31" t="s">
        <v>29</v>
      </c>
      <c r="J1487" s="31" t="s">
        <v>751</v>
      </c>
      <c r="K1487" s="37">
        <f t="shared" si="108"/>
        <v>1771100</v>
      </c>
      <c r="L1487" s="49">
        <v>1771100</v>
      </c>
      <c r="M1487" s="38"/>
      <c r="N1487" s="150" t="s">
        <v>2127</v>
      </c>
      <c r="O1487" s="39"/>
      <c r="P1487" s="40"/>
      <c r="Q1487" s="31"/>
      <c r="R1487" s="31" t="s">
        <v>933</v>
      </c>
      <c r="S1487" s="105" t="s">
        <v>460</v>
      </c>
      <c r="T1487" s="39"/>
    </row>
    <row r="1488" spans="1:20" ht="15.75" customHeight="1" x14ac:dyDescent="0.2">
      <c r="A1488" s="31"/>
      <c r="B1488" s="149" t="s">
        <v>2131</v>
      </c>
      <c r="C1488" s="31" t="s">
        <v>1495</v>
      </c>
      <c r="D1488" s="31" t="s">
        <v>1576</v>
      </c>
      <c r="E1488" s="31" t="s">
        <v>28</v>
      </c>
      <c r="F1488" s="31" t="s">
        <v>28</v>
      </c>
      <c r="G1488" s="36">
        <v>44980</v>
      </c>
      <c r="H1488" s="36">
        <v>44980</v>
      </c>
      <c r="I1488" s="31" t="s">
        <v>29</v>
      </c>
      <c r="J1488" s="31" t="s">
        <v>751</v>
      </c>
      <c r="K1488" s="37">
        <f t="shared" si="108"/>
        <v>120000</v>
      </c>
      <c r="L1488" s="49">
        <v>120000</v>
      </c>
      <c r="M1488" s="38"/>
      <c r="N1488" s="150" t="s">
        <v>2132</v>
      </c>
      <c r="O1488" s="39"/>
      <c r="P1488" s="40"/>
      <c r="Q1488" s="31"/>
      <c r="R1488" s="31" t="s">
        <v>933</v>
      </c>
      <c r="S1488" s="105" t="s">
        <v>460</v>
      </c>
      <c r="T1488" s="39"/>
    </row>
    <row r="1489" spans="1:20" ht="15.75" customHeight="1" x14ac:dyDescent="0.2">
      <c r="A1489" s="31"/>
      <c r="B1489" s="149" t="s">
        <v>2133</v>
      </c>
      <c r="C1489" s="31" t="s">
        <v>2126</v>
      </c>
      <c r="D1489" s="31" t="s">
        <v>1576</v>
      </c>
      <c r="E1489" s="31" t="s">
        <v>28</v>
      </c>
      <c r="F1489" s="31" t="s">
        <v>28</v>
      </c>
      <c r="G1489" s="36">
        <v>44980</v>
      </c>
      <c r="H1489" s="36">
        <v>44980</v>
      </c>
      <c r="I1489" s="31" t="s">
        <v>29</v>
      </c>
      <c r="J1489" s="31" t="s">
        <v>751</v>
      </c>
      <c r="K1489" s="37">
        <f t="shared" si="108"/>
        <v>105000</v>
      </c>
      <c r="L1489" s="49">
        <v>105000</v>
      </c>
      <c r="M1489" s="38"/>
      <c r="N1489" s="150" t="s">
        <v>2134</v>
      </c>
      <c r="O1489" s="39"/>
      <c r="P1489" s="40"/>
      <c r="Q1489" s="31"/>
      <c r="R1489" s="31" t="s">
        <v>933</v>
      </c>
      <c r="S1489" s="105" t="s">
        <v>460</v>
      </c>
      <c r="T1489" s="39"/>
    </row>
    <row r="1490" spans="1:20" ht="15.75" customHeight="1" x14ac:dyDescent="0.2">
      <c r="A1490" s="31"/>
      <c r="B1490" s="149" t="s">
        <v>2135</v>
      </c>
      <c r="C1490" s="31" t="s">
        <v>1091</v>
      </c>
      <c r="D1490" s="31" t="s">
        <v>27</v>
      </c>
      <c r="E1490" s="36">
        <v>45007</v>
      </c>
      <c r="F1490" s="31" t="s">
        <v>28</v>
      </c>
      <c r="G1490" s="36">
        <v>45182</v>
      </c>
      <c r="H1490" s="36">
        <v>45182</v>
      </c>
      <c r="I1490" s="31" t="s">
        <v>29</v>
      </c>
      <c r="J1490" s="31" t="s">
        <v>751</v>
      </c>
      <c r="K1490" s="37">
        <f t="shared" si="108"/>
        <v>120000</v>
      </c>
      <c r="L1490" s="49">
        <v>120000</v>
      </c>
      <c r="M1490" s="38"/>
      <c r="N1490" s="150" t="s">
        <v>2136</v>
      </c>
      <c r="O1490" s="39"/>
      <c r="P1490" s="40"/>
      <c r="Q1490" s="31"/>
      <c r="R1490" s="31" t="s">
        <v>933</v>
      </c>
      <c r="S1490" s="105" t="s">
        <v>460</v>
      </c>
      <c r="T1490" s="39"/>
    </row>
    <row r="1491" spans="1:20" ht="15.75" customHeight="1" x14ac:dyDescent="0.2">
      <c r="A1491" s="31"/>
      <c r="B1491" s="149" t="s">
        <v>2137</v>
      </c>
      <c r="C1491" s="31" t="s">
        <v>989</v>
      </c>
      <c r="D1491" s="31" t="s">
        <v>27</v>
      </c>
      <c r="E1491" s="36">
        <v>45007</v>
      </c>
      <c r="F1491" s="31" t="s">
        <v>28</v>
      </c>
      <c r="G1491" s="36">
        <v>45007</v>
      </c>
      <c r="H1491" s="36">
        <v>45007</v>
      </c>
      <c r="I1491" s="31" t="s">
        <v>29</v>
      </c>
      <c r="J1491" s="31" t="s">
        <v>751</v>
      </c>
      <c r="K1491" s="37">
        <f t="shared" si="108"/>
        <v>15000</v>
      </c>
      <c r="L1491" s="49">
        <v>15000</v>
      </c>
      <c r="M1491" s="38"/>
      <c r="N1491" s="150" t="str">
        <f t="shared" ref="N1491:N1499" si="109">B1491</f>
        <v>Meals and Snacks to be served during the 1st Quarter Meeting of BAC Secretariat and Admin Staff on March 24, 2023 at DA RFO 3 Conference Room City of San Fernando, Pampanga</v>
      </c>
      <c r="O1491" s="39"/>
      <c r="P1491" s="40"/>
      <c r="Q1491" s="31"/>
      <c r="R1491" s="31" t="s">
        <v>933</v>
      </c>
      <c r="S1491" s="105" t="s">
        <v>460</v>
      </c>
      <c r="T1491" s="39"/>
    </row>
    <row r="1492" spans="1:20" ht="15.75" customHeight="1" x14ac:dyDescent="0.2">
      <c r="A1492" s="31"/>
      <c r="B1492" s="149" t="s">
        <v>2138</v>
      </c>
      <c r="C1492" s="31" t="s">
        <v>989</v>
      </c>
      <c r="D1492" s="31" t="s">
        <v>27</v>
      </c>
      <c r="E1492" s="36">
        <v>45062</v>
      </c>
      <c r="F1492" s="31" t="s">
        <v>28</v>
      </c>
      <c r="G1492" s="36">
        <v>45104</v>
      </c>
      <c r="H1492" s="36">
        <v>45104</v>
      </c>
      <c r="I1492" s="31" t="s">
        <v>29</v>
      </c>
      <c r="J1492" s="31" t="s">
        <v>751</v>
      </c>
      <c r="K1492" s="37">
        <f t="shared" si="108"/>
        <v>15000</v>
      </c>
      <c r="L1492" s="49">
        <v>15000</v>
      </c>
      <c r="M1492" s="38"/>
      <c r="N1492" s="150" t="str">
        <f t="shared" si="109"/>
        <v>Meals and Snacks to be served during the 2nd Quarter Meeting of BAC Secretariat and Admin Staff on June 23, 2023 at DA RFO 3 Conference Room City of San Fernando, Pampanga</v>
      </c>
      <c r="O1492" s="39"/>
      <c r="P1492" s="40"/>
      <c r="Q1492" s="31"/>
      <c r="R1492" s="31" t="s">
        <v>933</v>
      </c>
      <c r="S1492" s="105" t="s">
        <v>460</v>
      </c>
      <c r="T1492" s="39"/>
    </row>
    <row r="1493" spans="1:20" ht="15.75" customHeight="1" x14ac:dyDescent="0.2">
      <c r="A1493" s="31"/>
      <c r="B1493" s="149" t="s">
        <v>2139</v>
      </c>
      <c r="C1493" s="31" t="s">
        <v>989</v>
      </c>
      <c r="D1493" s="31" t="s">
        <v>27</v>
      </c>
      <c r="E1493" s="36">
        <v>45141</v>
      </c>
      <c r="F1493" s="31" t="s">
        <v>28</v>
      </c>
      <c r="G1493" s="36">
        <v>45169</v>
      </c>
      <c r="H1493" s="36">
        <v>45169</v>
      </c>
      <c r="I1493" s="31" t="s">
        <v>29</v>
      </c>
      <c r="J1493" s="31" t="s">
        <v>751</v>
      </c>
      <c r="K1493" s="37">
        <f t="shared" si="108"/>
        <v>15000</v>
      </c>
      <c r="L1493" s="49">
        <v>15000</v>
      </c>
      <c r="M1493" s="38"/>
      <c r="N1493" s="150" t="str">
        <f t="shared" si="109"/>
        <v>Meals and Snacks to be served during the 3rd Quarter Meeting of BAC Secretariat and Admin Staff on September 29, 2023  at DA RFO 3 Conference Room City of San Fernando, Pampanga</v>
      </c>
      <c r="O1493" s="39"/>
      <c r="P1493" s="40"/>
      <c r="Q1493" s="31"/>
      <c r="R1493" s="31" t="s">
        <v>933</v>
      </c>
      <c r="S1493" s="105" t="s">
        <v>460</v>
      </c>
      <c r="T1493" s="39"/>
    </row>
    <row r="1494" spans="1:20" ht="15.75" customHeight="1" x14ac:dyDescent="0.2">
      <c r="A1494" s="31"/>
      <c r="B1494" s="149" t="s">
        <v>2140</v>
      </c>
      <c r="C1494" s="31" t="s">
        <v>578</v>
      </c>
      <c r="D1494" s="31" t="s">
        <v>27</v>
      </c>
      <c r="E1494" s="36">
        <v>45007</v>
      </c>
      <c r="F1494" s="31" t="s">
        <v>28</v>
      </c>
      <c r="G1494" s="36">
        <v>45023</v>
      </c>
      <c r="H1494" s="36">
        <v>45023</v>
      </c>
      <c r="I1494" s="31" t="s">
        <v>29</v>
      </c>
      <c r="J1494" s="31" t="s">
        <v>751</v>
      </c>
      <c r="K1494" s="37">
        <f t="shared" si="108"/>
        <v>48000</v>
      </c>
      <c r="L1494" s="49">
        <v>48000</v>
      </c>
      <c r="M1494" s="38"/>
      <c r="N1494" s="150" t="str">
        <f t="shared" si="109"/>
        <v>Meals and snacks to be served during First Workshop on Good Agricultural Practices in Philippines, project for enhancing the understanding of GAP by JAPAN-ASEAn Partnershop on April 13-14, 2023 at KALASAG Multi-Purpose Cooperative, San Jose City,  Nueva Ecija</v>
      </c>
      <c r="O1494" s="39"/>
      <c r="P1494" s="40"/>
      <c r="Q1494" s="31"/>
      <c r="R1494" s="31" t="s">
        <v>933</v>
      </c>
      <c r="S1494" s="105" t="s">
        <v>460</v>
      </c>
      <c r="T1494" s="39"/>
    </row>
    <row r="1495" spans="1:20" ht="15.75" customHeight="1" x14ac:dyDescent="0.2">
      <c r="A1495" s="31"/>
      <c r="B1495" s="149" t="s">
        <v>2141</v>
      </c>
      <c r="C1495" s="31" t="s">
        <v>2142</v>
      </c>
      <c r="D1495" s="31" t="s">
        <v>27</v>
      </c>
      <c r="E1495" s="36">
        <v>45023</v>
      </c>
      <c r="F1495" s="31" t="s">
        <v>28</v>
      </c>
      <c r="G1495" s="36">
        <v>45054</v>
      </c>
      <c r="H1495" s="36">
        <v>45054</v>
      </c>
      <c r="I1495" s="31" t="s">
        <v>29</v>
      </c>
      <c r="J1495" s="31" t="s">
        <v>751</v>
      </c>
      <c r="K1495" s="37">
        <f t="shared" si="108"/>
        <v>90000</v>
      </c>
      <c r="L1495" s="49">
        <v>90000</v>
      </c>
      <c r="M1495" s="38"/>
      <c r="N1495" s="150" t="str">
        <f t="shared" si="109"/>
        <v>Meals and snacks to be served during the Hybrid Rice Derby Farmers' Field Day at Casiguran, Aurora on May 10, 2023</v>
      </c>
      <c r="O1495" s="39"/>
      <c r="P1495" s="40"/>
      <c r="Q1495" s="31"/>
      <c r="R1495" s="31" t="s">
        <v>933</v>
      </c>
      <c r="S1495" s="105" t="s">
        <v>460</v>
      </c>
      <c r="T1495" s="39"/>
    </row>
    <row r="1496" spans="1:20" ht="78" customHeight="1" x14ac:dyDescent="0.2">
      <c r="A1496" s="31"/>
      <c r="B1496" s="149" t="s">
        <v>2143</v>
      </c>
      <c r="C1496" s="31" t="s">
        <v>2142</v>
      </c>
      <c r="D1496" s="31" t="s">
        <v>27</v>
      </c>
      <c r="E1496" s="36">
        <v>45054</v>
      </c>
      <c r="F1496" s="31" t="s">
        <v>28</v>
      </c>
      <c r="G1496" s="36">
        <v>45054</v>
      </c>
      <c r="H1496" s="36">
        <v>45054</v>
      </c>
      <c r="I1496" s="31" t="s">
        <v>29</v>
      </c>
      <c r="J1496" s="31" t="s">
        <v>751</v>
      </c>
      <c r="K1496" s="37">
        <f t="shared" si="108"/>
        <v>18000</v>
      </c>
      <c r="L1496" s="49">
        <v>18000</v>
      </c>
      <c r="M1496" s="38"/>
      <c r="N1496" s="150" t="str">
        <f t="shared" si="109"/>
        <v>Meals and snacks to be served during the Seed Inspectors and Seed Growers meeting at Iba, Zambales on May 26, 2023</v>
      </c>
      <c r="O1496" s="39"/>
      <c r="P1496" s="40"/>
      <c r="Q1496" s="31"/>
      <c r="R1496" s="31" t="s">
        <v>933</v>
      </c>
      <c r="S1496" s="105" t="s">
        <v>460</v>
      </c>
      <c r="T1496" s="39"/>
    </row>
    <row r="1497" spans="1:20" ht="15.75" customHeight="1" x14ac:dyDescent="0.2">
      <c r="A1497" s="31"/>
      <c r="B1497" s="149" t="s">
        <v>2144</v>
      </c>
      <c r="C1497" s="31" t="s">
        <v>117</v>
      </c>
      <c r="D1497" s="31" t="s">
        <v>1576</v>
      </c>
      <c r="E1497" s="31" t="s">
        <v>28</v>
      </c>
      <c r="F1497" s="31" t="s">
        <v>28</v>
      </c>
      <c r="G1497" s="36">
        <v>45182</v>
      </c>
      <c r="H1497" s="36">
        <v>45182</v>
      </c>
      <c r="I1497" s="31" t="s">
        <v>29</v>
      </c>
      <c r="J1497" s="31" t="s">
        <v>119</v>
      </c>
      <c r="K1497" s="37">
        <f t="shared" si="108"/>
        <v>362250</v>
      </c>
      <c r="L1497" s="49">
        <v>362250</v>
      </c>
      <c r="M1497" s="38"/>
      <c r="N1497" s="150" t="str">
        <f t="shared" si="109"/>
        <v>Food with Accommodation to be served during Meeting with Municipal and Provincial Counterpart and Attached Agencies for the Convergence of Cluster Establishment in Region 3 on September 26-27, 2023, in Pampanga (Batch 3)</v>
      </c>
      <c r="O1497" s="39"/>
      <c r="P1497" s="40"/>
      <c r="Q1497" s="31"/>
      <c r="R1497" s="31" t="s">
        <v>933</v>
      </c>
      <c r="S1497" s="105" t="s">
        <v>460</v>
      </c>
      <c r="T1497" s="39"/>
    </row>
    <row r="1498" spans="1:20" ht="15.75" customHeight="1" x14ac:dyDescent="0.2">
      <c r="A1498" s="31"/>
      <c r="B1498" s="149" t="s">
        <v>2145</v>
      </c>
      <c r="C1498" s="31" t="s">
        <v>117</v>
      </c>
      <c r="D1498" s="31" t="s">
        <v>1576</v>
      </c>
      <c r="E1498" s="31" t="s">
        <v>28</v>
      </c>
      <c r="F1498" s="31" t="s">
        <v>28</v>
      </c>
      <c r="G1498" s="36">
        <v>45182</v>
      </c>
      <c r="H1498" s="36">
        <v>45182</v>
      </c>
      <c r="I1498" s="31" t="s">
        <v>29</v>
      </c>
      <c r="J1498" s="31" t="s">
        <v>751</v>
      </c>
      <c r="K1498" s="37">
        <f t="shared" si="108"/>
        <v>441000</v>
      </c>
      <c r="L1498" s="49">
        <v>441000</v>
      </c>
      <c r="M1498" s="38"/>
      <c r="N1498" s="150" t="str">
        <f t="shared" si="109"/>
        <v>Food with Accommodation to be served during Meeting with Municipal and Provincial Counterpart and Attached Agencies for the Convergence of Cluster Establishment in Region 3 on September 19-20, 2023, in Subic, Zambales</v>
      </c>
      <c r="O1498" s="39"/>
      <c r="P1498" s="40"/>
      <c r="Q1498" s="31"/>
      <c r="R1498" s="31" t="s">
        <v>933</v>
      </c>
      <c r="S1498" s="105" t="s">
        <v>460</v>
      </c>
      <c r="T1498" s="39"/>
    </row>
    <row r="1499" spans="1:20" ht="15.75" customHeight="1" x14ac:dyDescent="0.2">
      <c r="A1499" s="31"/>
      <c r="B1499" s="234" t="s">
        <v>2146</v>
      </c>
      <c r="C1499" s="235" t="s">
        <v>117</v>
      </c>
      <c r="D1499" s="235" t="s">
        <v>1576</v>
      </c>
      <c r="E1499" s="31" t="s">
        <v>28</v>
      </c>
      <c r="F1499" s="31" t="s">
        <v>28</v>
      </c>
      <c r="G1499" s="229">
        <v>45218</v>
      </c>
      <c r="H1499" s="229">
        <v>45218</v>
      </c>
      <c r="I1499" s="31" t="s">
        <v>29</v>
      </c>
      <c r="J1499" s="31" t="s">
        <v>751</v>
      </c>
      <c r="K1499" s="236">
        <f>L1500+L1499</f>
        <v>362250</v>
      </c>
      <c r="L1499" s="49">
        <v>105784.71</v>
      </c>
      <c r="M1499" s="38"/>
      <c r="N1499" s="232" t="str">
        <f t="shared" si="109"/>
        <v>Food with Accommodation to be served during Meeting with Municipal and Provincial Counterpart and Attached Agencies for the Convergence of Cluster Establishment in Region 3 on October 3-4, 2023 in Pampanga (Batch 2)</v>
      </c>
      <c r="O1499" s="39"/>
      <c r="P1499" s="40"/>
      <c r="Q1499" s="31"/>
      <c r="R1499" s="31" t="s">
        <v>933</v>
      </c>
      <c r="S1499" s="105" t="s">
        <v>460</v>
      </c>
      <c r="T1499" s="39"/>
    </row>
    <row r="1500" spans="1:20" ht="15.75" customHeight="1" x14ac:dyDescent="0.2">
      <c r="A1500" s="31"/>
      <c r="B1500" s="231"/>
      <c r="C1500" s="231"/>
      <c r="D1500" s="231"/>
      <c r="E1500" s="31" t="s">
        <v>28</v>
      </c>
      <c r="F1500" s="31" t="s">
        <v>28</v>
      </c>
      <c r="G1500" s="231"/>
      <c r="H1500" s="231"/>
      <c r="I1500" s="31" t="s">
        <v>29</v>
      </c>
      <c r="J1500" s="31" t="s">
        <v>119</v>
      </c>
      <c r="K1500" s="231"/>
      <c r="L1500" s="49">
        <v>256465.29</v>
      </c>
      <c r="M1500" s="38"/>
      <c r="N1500" s="231"/>
      <c r="O1500" s="39"/>
      <c r="P1500" s="40"/>
      <c r="Q1500" s="31"/>
      <c r="R1500" s="31"/>
      <c r="S1500" s="31"/>
      <c r="T1500" s="39"/>
    </row>
    <row r="1501" spans="1:20" ht="15.75" customHeight="1" x14ac:dyDescent="0.2">
      <c r="A1501" s="63"/>
      <c r="B1501" s="106" t="s">
        <v>2147</v>
      </c>
      <c r="C1501" s="31" t="s">
        <v>117</v>
      </c>
      <c r="D1501" s="31" t="s">
        <v>1576</v>
      </c>
      <c r="E1501" s="31" t="s">
        <v>28</v>
      </c>
      <c r="F1501" s="31" t="s">
        <v>28</v>
      </c>
      <c r="G1501" s="36">
        <v>44986</v>
      </c>
      <c r="H1501" s="36">
        <v>44986</v>
      </c>
      <c r="I1501" s="31" t="s">
        <v>29</v>
      </c>
      <c r="J1501" s="31" t="s">
        <v>751</v>
      </c>
      <c r="K1501" s="37">
        <f>SUM(L1501:M1501)</f>
        <v>504000</v>
      </c>
      <c r="L1501" s="107">
        <v>504000</v>
      </c>
      <c r="M1501" s="38"/>
      <c r="N1501" s="135" t="s">
        <v>2148</v>
      </c>
      <c r="O1501" s="16"/>
      <c r="P1501" s="26"/>
      <c r="Q1501" s="27"/>
      <c r="R1501" s="27"/>
      <c r="S1501" s="27"/>
      <c r="T1501" s="16"/>
    </row>
    <row r="1502" spans="1:20" ht="15.75" customHeight="1" x14ac:dyDescent="0.2">
      <c r="A1502" s="63"/>
      <c r="B1502" s="125"/>
      <c r="C1502" s="29"/>
      <c r="D1502" s="27"/>
      <c r="E1502" s="29"/>
      <c r="F1502" s="29"/>
      <c r="G1502" s="29"/>
      <c r="H1502" s="29"/>
      <c r="I1502" s="30"/>
      <c r="J1502" s="31"/>
      <c r="K1502" s="32"/>
      <c r="L1502" s="160"/>
      <c r="M1502" s="33"/>
      <c r="N1502" s="48"/>
      <c r="O1502" s="16"/>
      <c r="P1502" s="26"/>
      <c r="Q1502" s="27"/>
      <c r="R1502" s="27"/>
      <c r="S1502" s="27"/>
      <c r="T1502" s="16"/>
    </row>
    <row r="1503" spans="1:20" ht="15.75" customHeight="1" x14ac:dyDescent="0.2">
      <c r="A1503" s="27"/>
      <c r="B1503" s="44" t="s">
        <v>2149</v>
      </c>
      <c r="C1503" s="29"/>
      <c r="D1503" s="27"/>
      <c r="E1503" s="29"/>
      <c r="F1503" s="29"/>
      <c r="G1503" s="29"/>
      <c r="H1503" s="29"/>
      <c r="I1503" s="30"/>
      <c r="J1503" s="31"/>
      <c r="K1503" s="32"/>
      <c r="L1503" s="33"/>
      <c r="M1503" s="33"/>
      <c r="N1503" s="50"/>
      <c r="O1503" s="16"/>
      <c r="P1503" s="26"/>
      <c r="Q1503" s="27"/>
      <c r="R1503" s="27"/>
      <c r="S1503" s="27"/>
      <c r="T1503" s="16"/>
    </row>
    <row r="1504" spans="1:20" ht="117" customHeight="1" x14ac:dyDescent="0.2">
      <c r="A1504" s="31"/>
      <c r="B1504" s="35" t="s">
        <v>2150</v>
      </c>
      <c r="C1504" s="31" t="s">
        <v>26</v>
      </c>
      <c r="D1504" s="31" t="s">
        <v>27</v>
      </c>
      <c r="E1504" s="36">
        <v>45007</v>
      </c>
      <c r="F1504" s="31" t="s">
        <v>28</v>
      </c>
      <c r="G1504" s="36">
        <v>45007</v>
      </c>
      <c r="H1504" s="36">
        <v>45007</v>
      </c>
      <c r="I1504" s="31" t="s">
        <v>29</v>
      </c>
      <c r="J1504" s="31" t="s">
        <v>745</v>
      </c>
      <c r="K1504" s="37">
        <f t="shared" ref="K1504:K1539" si="110">SUM(L1504:M1504)</f>
        <v>37500</v>
      </c>
      <c r="L1504" s="38">
        <v>37500</v>
      </c>
      <c r="M1504" s="38"/>
      <c r="N1504" s="31" t="s">
        <v>2151</v>
      </c>
      <c r="O1504" s="39"/>
      <c r="P1504" s="40"/>
      <c r="Q1504" s="31"/>
      <c r="R1504" s="31"/>
      <c r="S1504" s="41">
        <v>44944</v>
      </c>
      <c r="T1504" s="39"/>
    </row>
    <row r="1505" spans="1:20" ht="124.5" customHeight="1" x14ac:dyDescent="0.2">
      <c r="A1505" s="31"/>
      <c r="B1505" s="35" t="s">
        <v>2152</v>
      </c>
      <c r="C1505" s="31" t="s">
        <v>26</v>
      </c>
      <c r="D1505" s="31" t="s">
        <v>27</v>
      </c>
      <c r="E1505" s="36">
        <v>45007</v>
      </c>
      <c r="F1505" s="31" t="s">
        <v>28</v>
      </c>
      <c r="G1505" s="36">
        <v>45113</v>
      </c>
      <c r="H1505" s="36">
        <v>45113</v>
      </c>
      <c r="I1505" s="31" t="s">
        <v>29</v>
      </c>
      <c r="J1505" s="31" t="s">
        <v>745</v>
      </c>
      <c r="K1505" s="37">
        <f t="shared" si="110"/>
        <v>37500</v>
      </c>
      <c r="L1505" s="38">
        <v>37500</v>
      </c>
      <c r="M1505" s="38"/>
      <c r="N1505" s="31" t="s">
        <v>2153</v>
      </c>
      <c r="O1505" s="39"/>
      <c r="P1505" s="40"/>
      <c r="Q1505" s="31"/>
      <c r="R1505" s="31"/>
      <c r="S1505" s="41">
        <v>44944</v>
      </c>
      <c r="T1505" s="39"/>
    </row>
    <row r="1506" spans="1:20" ht="120" customHeight="1" x14ac:dyDescent="0.2">
      <c r="A1506" s="31"/>
      <c r="B1506" s="35" t="s">
        <v>2154</v>
      </c>
      <c r="C1506" s="31" t="s">
        <v>26</v>
      </c>
      <c r="D1506" s="31" t="s">
        <v>27</v>
      </c>
      <c r="E1506" s="36">
        <v>45007</v>
      </c>
      <c r="F1506" s="31" t="s">
        <v>28</v>
      </c>
      <c r="G1506" s="36">
        <v>45217</v>
      </c>
      <c r="H1506" s="36">
        <v>45217</v>
      </c>
      <c r="I1506" s="31" t="s">
        <v>29</v>
      </c>
      <c r="J1506" s="31" t="s">
        <v>745</v>
      </c>
      <c r="K1506" s="37">
        <f t="shared" si="110"/>
        <v>37500</v>
      </c>
      <c r="L1506" s="38">
        <v>37500</v>
      </c>
      <c r="M1506" s="38"/>
      <c r="N1506" s="31" t="s">
        <v>2155</v>
      </c>
      <c r="O1506" s="39"/>
      <c r="P1506" s="40"/>
      <c r="Q1506" s="31"/>
      <c r="R1506" s="31"/>
      <c r="S1506" s="41">
        <v>44944</v>
      </c>
      <c r="T1506" s="39"/>
    </row>
    <row r="1507" spans="1:20" ht="15.75" customHeight="1" x14ac:dyDescent="0.2">
      <c r="A1507" s="31"/>
      <c r="B1507" s="35" t="s">
        <v>2156</v>
      </c>
      <c r="C1507" s="31" t="s">
        <v>26</v>
      </c>
      <c r="D1507" s="31" t="s">
        <v>27</v>
      </c>
      <c r="E1507" s="36">
        <v>45007</v>
      </c>
      <c r="F1507" s="31" t="s">
        <v>28</v>
      </c>
      <c r="G1507" s="36">
        <v>45280</v>
      </c>
      <c r="H1507" s="36">
        <v>45280</v>
      </c>
      <c r="I1507" s="31" t="s">
        <v>29</v>
      </c>
      <c r="J1507" s="31" t="s">
        <v>745</v>
      </c>
      <c r="K1507" s="37">
        <f t="shared" si="110"/>
        <v>54000</v>
      </c>
      <c r="L1507" s="38">
        <v>54000</v>
      </c>
      <c r="M1507" s="38"/>
      <c r="N1507" s="31" t="s">
        <v>2157</v>
      </c>
      <c r="O1507" s="39"/>
      <c r="P1507" s="40"/>
      <c r="Q1507" s="31"/>
      <c r="R1507" s="31"/>
      <c r="S1507" s="41">
        <v>44944</v>
      </c>
      <c r="T1507" s="39"/>
    </row>
    <row r="1508" spans="1:20" ht="123.75" customHeight="1" x14ac:dyDescent="0.2">
      <c r="A1508" s="27"/>
      <c r="B1508" s="35" t="s">
        <v>2158</v>
      </c>
      <c r="C1508" s="31" t="s">
        <v>26</v>
      </c>
      <c r="D1508" s="31" t="s">
        <v>27</v>
      </c>
      <c r="E1508" s="36">
        <v>45007</v>
      </c>
      <c r="F1508" s="31" t="s">
        <v>28</v>
      </c>
      <c r="G1508" s="36">
        <v>44972</v>
      </c>
      <c r="H1508" s="36">
        <v>44972</v>
      </c>
      <c r="I1508" s="31" t="s">
        <v>29</v>
      </c>
      <c r="J1508" s="31" t="s">
        <v>745</v>
      </c>
      <c r="K1508" s="37">
        <f t="shared" si="110"/>
        <v>27000</v>
      </c>
      <c r="L1508" s="38">
        <v>27000</v>
      </c>
      <c r="M1508" s="38"/>
      <c r="N1508" s="31" t="s">
        <v>2159</v>
      </c>
      <c r="O1508" s="16"/>
      <c r="P1508" s="26"/>
      <c r="Q1508" s="27"/>
      <c r="R1508" s="27"/>
      <c r="S1508" s="27"/>
      <c r="T1508" s="16"/>
    </row>
    <row r="1509" spans="1:20" ht="111" customHeight="1" x14ac:dyDescent="0.2">
      <c r="A1509" s="27"/>
      <c r="B1509" s="35" t="s">
        <v>2160</v>
      </c>
      <c r="C1509" s="31" t="s">
        <v>26</v>
      </c>
      <c r="D1509" s="31" t="s">
        <v>27</v>
      </c>
      <c r="E1509" s="36">
        <v>45007</v>
      </c>
      <c r="F1509" s="31" t="s">
        <v>28</v>
      </c>
      <c r="G1509" s="36">
        <v>45071</v>
      </c>
      <c r="H1509" s="36">
        <v>45071</v>
      </c>
      <c r="I1509" s="31" t="s">
        <v>29</v>
      </c>
      <c r="J1509" s="31" t="s">
        <v>745</v>
      </c>
      <c r="K1509" s="37">
        <f t="shared" si="110"/>
        <v>27000</v>
      </c>
      <c r="L1509" s="38">
        <v>27000</v>
      </c>
      <c r="M1509" s="38"/>
      <c r="N1509" s="31" t="s">
        <v>2161</v>
      </c>
      <c r="O1509" s="16"/>
      <c r="P1509" s="26"/>
      <c r="Q1509" s="27"/>
      <c r="R1509" s="27"/>
      <c r="S1509" s="27"/>
      <c r="T1509" s="16"/>
    </row>
    <row r="1510" spans="1:20" ht="120" customHeight="1" x14ac:dyDescent="0.2">
      <c r="A1510" s="27"/>
      <c r="B1510" s="35" t="s">
        <v>2162</v>
      </c>
      <c r="C1510" s="31" t="s">
        <v>26</v>
      </c>
      <c r="D1510" s="31" t="s">
        <v>27</v>
      </c>
      <c r="E1510" s="36">
        <v>45007</v>
      </c>
      <c r="F1510" s="31" t="s">
        <v>28</v>
      </c>
      <c r="G1510" s="36">
        <v>45148</v>
      </c>
      <c r="H1510" s="36">
        <v>45148</v>
      </c>
      <c r="I1510" s="31" t="s">
        <v>29</v>
      </c>
      <c r="J1510" s="31" t="s">
        <v>745</v>
      </c>
      <c r="K1510" s="37">
        <f t="shared" si="110"/>
        <v>27000</v>
      </c>
      <c r="L1510" s="38">
        <v>27000</v>
      </c>
      <c r="M1510" s="38"/>
      <c r="N1510" s="31" t="s">
        <v>2163</v>
      </c>
      <c r="O1510" s="16"/>
      <c r="P1510" s="26"/>
      <c r="Q1510" s="27"/>
      <c r="R1510" s="27"/>
      <c r="S1510" s="27"/>
      <c r="T1510" s="16"/>
    </row>
    <row r="1511" spans="1:20" ht="15.75" customHeight="1" x14ac:dyDescent="0.2">
      <c r="A1511" s="27"/>
      <c r="B1511" s="35" t="s">
        <v>2164</v>
      </c>
      <c r="C1511" s="31" t="s">
        <v>26</v>
      </c>
      <c r="D1511" s="31" t="s">
        <v>27</v>
      </c>
      <c r="E1511" s="36">
        <v>45007</v>
      </c>
      <c r="F1511" s="31" t="s">
        <v>28</v>
      </c>
      <c r="G1511" s="36">
        <v>45280</v>
      </c>
      <c r="H1511" s="36">
        <v>45280</v>
      </c>
      <c r="I1511" s="31" t="s">
        <v>29</v>
      </c>
      <c r="J1511" s="31" t="s">
        <v>745</v>
      </c>
      <c r="K1511" s="37">
        <f t="shared" si="110"/>
        <v>27000</v>
      </c>
      <c r="L1511" s="38">
        <v>27000</v>
      </c>
      <c r="M1511" s="38"/>
      <c r="N1511" s="31" t="s">
        <v>2165</v>
      </c>
      <c r="O1511" s="16"/>
      <c r="P1511" s="26"/>
      <c r="Q1511" s="27"/>
      <c r="R1511" s="27"/>
      <c r="S1511" s="27"/>
      <c r="T1511" s="16"/>
    </row>
    <row r="1512" spans="1:20" ht="120" customHeight="1" x14ac:dyDescent="0.2">
      <c r="A1512" s="27"/>
      <c r="B1512" s="35" t="s">
        <v>2166</v>
      </c>
      <c r="C1512" s="31" t="s">
        <v>26</v>
      </c>
      <c r="D1512" s="31" t="s">
        <v>27</v>
      </c>
      <c r="E1512" s="36">
        <v>45007</v>
      </c>
      <c r="F1512" s="31" t="s">
        <v>28</v>
      </c>
      <c r="G1512" s="36">
        <v>45008</v>
      </c>
      <c r="H1512" s="36">
        <v>45008</v>
      </c>
      <c r="I1512" s="31" t="s">
        <v>29</v>
      </c>
      <c r="J1512" s="31" t="s">
        <v>745</v>
      </c>
      <c r="K1512" s="37">
        <f t="shared" si="110"/>
        <v>18000</v>
      </c>
      <c r="L1512" s="38">
        <v>18000</v>
      </c>
      <c r="M1512" s="38"/>
      <c r="N1512" s="31" t="s">
        <v>2167</v>
      </c>
      <c r="O1512" s="16"/>
      <c r="P1512" s="26"/>
      <c r="Q1512" s="27"/>
      <c r="R1512" s="27"/>
      <c r="S1512" s="27"/>
      <c r="T1512" s="16"/>
    </row>
    <row r="1513" spans="1:20" ht="116.25" customHeight="1" x14ac:dyDescent="0.2">
      <c r="A1513" s="27"/>
      <c r="B1513" s="35" t="s">
        <v>2168</v>
      </c>
      <c r="C1513" s="31" t="s">
        <v>26</v>
      </c>
      <c r="D1513" s="31" t="s">
        <v>27</v>
      </c>
      <c r="E1513" s="36">
        <v>45007</v>
      </c>
      <c r="F1513" s="31" t="s">
        <v>28</v>
      </c>
      <c r="G1513" s="36">
        <v>45078</v>
      </c>
      <c r="H1513" s="36">
        <v>45078</v>
      </c>
      <c r="I1513" s="31" t="s">
        <v>29</v>
      </c>
      <c r="J1513" s="31" t="s">
        <v>745</v>
      </c>
      <c r="K1513" s="37">
        <f t="shared" si="110"/>
        <v>18000</v>
      </c>
      <c r="L1513" s="38">
        <v>18000</v>
      </c>
      <c r="M1513" s="38"/>
      <c r="N1513" s="31" t="s">
        <v>2169</v>
      </c>
      <c r="O1513" s="16"/>
      <c r="P1513" s="26"/>
      <c r="Q1513" s="27"/>
      <c r="R1513" s="27"/>
      <c r="S1513" s="27"/>
      <c r="T1513" s="16"/>
    </row>
    <row r="1514" spans="1:20" ht="122.25" customHeight="1" x14ac:dyDescent="0.2">
      <c r="A1514" s="27"/>
      <c r="B1514" s="35" t="s">
        <v>2170</v>
      </c>
      <c r="C1514" s="31" t="s">
        <v>26</v>
      </c>
      <c r="D1514" s="31" t="s">
        <v>27</v>
      </c>
      <c r="E1514" s="36">
        <v>45007</v>
      </c>
      <c r="F1514" s="31" t="s">
        <v>28</v>
      </c>
      <c r="G1514" s="36">
        <v>45182</v>
      </c>
      <c r="H1514" s="36">
        <v>45182</v>
      </c>
      <c r="I1514" s="31" t="s">
        <v>29</v>
      </c>
      <c r="J1514" s="31" t="s">
        <v>745</v>
      </c>
      <c r="K1514" s="37">
        <f t="shared" si="110"/>
        <v>18000</v>
      </c>
      <c r="L1514" s="38">
        <v>18000</v>
      </c>
      <c r="M1514" s="38"/>
      <c r="N1514" s="31" t="s">
        <v>2171</v>
      </c>
      <c r="O1514" s="16"/>
      <c r="P1514" s="26"/>
      <c r="Q1514" s="27"/>
      <c r="R1514" s="27"/>
      <c r="S1514" s="27"/>
      <c r="T1514" s="16"/>
    </row>
    <row r="1515" spans="1:20" ht="129.75" customHeight="1" x14ac:dyDescent="0.2">
      <c r="A1515" s="27"/>
      <c r="B1515" s="35" t="s">
        <v>2172</v>
      </c>
      <c r="C1515" s="31" t="s">
        <v>26</v>
      </c>
      <c r="D1515" s="31" t="s">
        <v>27</v>
      </c>
      <c r="E1515" s="36">
        <v>45007</v>
      </c>
      <c r="F1515" s="31" t="s">
        <v>28</v>
      </c>
      <c r="G1515" s="36">
        <v>45280</v>
      </c>
      <c r="H1515" s="36">
        <v>45280</v>
      </c>
      <c r="I1515" s="31" t="s">
        <v>29</v>
      </c>
      <c r="J1515" s="31" t="s">
        <v>745</v>
      </c>
      <c r="K1515" s="37">
        <f t="shared" si="110"/>
        <v>18000</v>
      </c>
      <c r="L1515" s="38">
        <v>18000</v>
      </c>
      <c r="M1515" s="38"/>
      <c r="N1515" s="31" t="s">
        <v>2173</v>
      </c>
      <c r="O1515" s="16"/>
      <c r="P1515" s="26"/>
      <c r="Q1515" s="27"/>
      <c r="R1515" s="27"/>
      <c r="S1515" s="27"/>
      <c r="T1515" s="16"/>
    </row>
    <row r="1516" spans="1:20" ht="114.75" customHeight="1" x14ac:dyDescent="0.2">
      <c r="A1516" s="27"/>
      <c r="B1516" s="35" t="s">
        <v>2174</v>
      </c>
      <c r="C1516" s="31" t="s">
        <v>26</v>
      </c>
      <c r="D1516" s="31" t="s">
        <v>27</v>
      </c>
      <c r="E1516" s="36">
        <v>45007</v>
      </c>
      <c r="F1516" s="31" t="s">
        <v>28</v>
      </c>
      <c r="G1516" s="36">
        <v>45008</v>
      </c>
      <c r="H1516" s="36">
        <v>45008</v>
      </c>
      <c r="I1516" s="31" t="s">
        <v>29</v>
      </c>
      <c r="J1516" s="31" t="s">
        <v>745</v>
      </c>
      <c r="K1516" s="37">
        <f t="shared" si="110"/>
        <v>12000</v>
      </c>
      <c r="L1516" s="38">
        <v>12000</v>
      </c>
      <c r="M1516" s="38"/>
      <c r="N1516" s="31" t="s">
        <v>2175</v>
      </c>
      <c r="O1516" s="16"/>
      <c r="P1516" s="26"/>
      <c r="Q1516" s="27"/>
      <c r="R1516" s="27"/>
      <c r="S1516" s="27"/>
      <c r="T1516" s="16"/>
    </row>
    <row r="1517" spans="1:20" ht="120" customHeight="1" x14ac:dyDescent="0.2">
      <c r="A1517" s="27"/>
      <c r="B1517" s="35" t="s">
        <v>2176</v>
      </c>
      <c r="C1517" s="31" t="s">
        <v>26</v>
      </c>
      <c r="D1517" s="31" t="s">
        <v>27</v>
      </c>
      <c r="E1517" s="36">
        <v>45007</v>
      </c>
      <c r="F1517" s="31" t="s">
        <v>28</v>
      </c>
      <c r="G1517" s="36">
        <v>45078</v>
      </c>
      <c r="H1517" s="36">
        <v>45078</v>
      </c>
      <c r="I1517" s="31" t="s">
        <v>29</v>
      </c>
      <c r="J1517" s="31" t="s">
        <v>745</v>
      </c>
      <c r="K1517" s="37">
        <f t="shared" si="110"/>
        <v>12000</v>
      </c>
      <c r="L1517" s="38">
        <v>12000</v>
      </c>
      <c r="M1517" s="38"/>
      <c r="N1517" s="31" t="s">
        <v>2177</v>
      </c>
      <c r="O1517" s="16"/>
      <c r="P1517" s="26"/>
      <c r="Q1517" s="27"/>
      <c r="R1517" s="27"/>
      <c r="S1517" s="27"/>
      <c r="T1517" s="16"/>
    </row>
    <row r="1518" spans="1:20" ht="111" customHeight="1" x14ac:dyDescent="0.2">
      <c r="A1518" s="27"/>
      <c r="B1518" s="35" t="s">
        <v>2178</v>
      </c>
      <c r="C1518" s="31" t="s">
        <v>26</v>
      </c>
      <c r="D1518" s="31" t="s">
        <v>27</v>
      </c>
      <c r="E1518" s="36">
        <v>45007</v>
      </c>
      <c r="F1518" s="31" t="s">
        <v>28</v>
      </c>
      <c r="G1518" s="36">
        <v>45182</v>
      </c>
      <c r="H1518" s="36">
        <v>45182</v>
      </c>
      <c r="I1518" s="31" t="s">
        <v>29</v>
      </c>
      <c r="J1518" s="31" t="s">
        <v>745</v>
      </c>
      <c r="K1518" s="37">
        <f t="shared" si="110"/>
        <v>12000</v>
      </c>
      <c r="L1518" s="38">
        <v>12000</v>
      </c>
      <c r="M1518" s="38"/>
      <c r="N1518" s="31" t="s">
        <v>2179</v>
      </c>
      <c r="O1518" s="16"/>
      <c r="P1518" s="26"/>
      <c r="Q1518" s="27"/>
      <c r="R1518" s="27"/>
      <c r="S1518" s="27"/>
      <c r="T1518" s="16"/>
    </row>
    <row r="1519" spans="1:20" ht="112.5" customHeight="1" x14ac:dyDescent="0.2">
      <c r="A1519" s="27"/>
      <c r="B1519" s="35" t="s">
        <v>2180</v>
      </c>
      <c r="C1519" s="31" t="s">
        <v>26</v>
      </c>
      <c r="D1519" s="31" t="s">
        <v>27</v>
      </c>
      <c r="E1519" s="36">
        <v>45007</v>
      </c>
      <c r="F1519" s="31" t="s">
        <v>28</v>
      </c>
      <c r="G1519" s="36">
        <v>45231</v>
      </c>
      <c r="H1519" s="36">
        <v>45231</v>
      </c>
      <c r="I1519" s="31" t="s">
        <v>29</v>
      </c>
      <c r="J1519" s="31" t="s">
        <v>745</v>
      </c>
      <c r="K1519" s="37">
        <f t="shared" si="110"/>
        <v>12000</v>
      </c>
      <c r="L1519" s="38">
        <v>12000</v>
      </c>
      <c r="M1519" s="38"/>
      <c r="N1519" s="31" t="s">
        <v>2181</v>
      </c>
      <c r="O1519" s="16"/>
      <c r="P1519" s="26"/>
      <c r="Q1519" s="27"/>
      <c r="R1519" s="27"/>
      <c r="S1519" s="27"/>
      <c r="T1519" s="16"/>
    </row>
    <row r="1520" spans="1:20" ht="113.25" customHeight="1" x14ac:dyDescent="0.2">
      <c r="A1520" s="27"/>
      <c r="B1520" s="35" t="s">
        <v>2182</v>
      </c>
      <c r="C1520" s="31" t="s">
        <v>26</v>
      </c>
      <c r="D1520" s="31" t="s">
        <v>27</v>
      </c>
      <c r="E1520" s="36">
        <v>45007</v>
      </c>
      <c r="F1520" s="31" t="s">
        <v>28</v>
      </c>
      <c r="G1520" s="36">
        <v>45008</v>
      </c>
      <c r="H1520" s="36">
        <v>45008</v>
      </c>
      <c r="I1520" s="31" t="s">
        <v>29</v>
      </c>
      <c r="J1520" s="31" t="s">
        <v>745</v>
      </c>
      <c r="K1520" s="37">
        <f t="shared" si="110"/>
        <v>15000</v>
      </c>
      <c r="L1520" s="38">
        <v>15000</v>
      </c>
      <c r="M1520" s="38"/>
      <c r="N1520" s="31" t="s">
        <v>2183</v>
      </c>
      <c r="O1520" s="16"/>
      <c r="P1520" s="26"/>
      <c r="Q1520" s="27"/>
      <c r="R1520" s="27"/>
      <c r="S1520" s="27"/>
      <c r="T1520" s="16"/>
    </row>
    <row r="1521" spans="1:20" ht="112.5" customHeight="1" x14ac:dyDescent="0.2">
      <c r="A1521" s="27"/>
      <c r="B1521" s="35" t="s">
        <v>2184</v>
      </c>
      <c r="C1521" s="31" t="s">
        <v>26</v>
      </c>
      <c r="D1521" s="31" t="s">
        <v>27</v>
      </c>
      <c r="E1521" s="36">
        <v>45007</v>
      </c>
      <c r="F1521" s="31" t="s">
        <v>28</v>
      </c>
      <c r="G1521" s="36">
        <v>45078</v>
      </c>
      <c r="H1521" s="36">
        <v>45078</v>
      </c>
      <c r="I1521" s="31" t="s">
        <v>29</v>
      </c>
      <c r="J1521" s="31" t="s">
        <v>745</v>
      </c>
      <c r="K1521" s="37">
        <f t="shared" si="110"/>
        <v>15000</v>
      </c>
      <c r="L1521" s="38">
        <v>15000</v>
      </c>
      <c r="M1521" s="38"/>
      <c r="N1521" s="31" t="s">
        <v>2185</v>
      </c>
      <c r="O1521" s="16"/>
      <c r="P1521" s="26"/>
      <c r="Q1521" s="27"/>
      <c r="R1521" s="27"/>
      <c r="S1521" s="27"/>
      <c r="T1521" s="16"/>
    </row>
    <row r="1522" spans="1:20" ht="116.25" customHeight="1" x14ac:dyDescent="0.2">
      <c r="A1522" s="27"/>
      <c r="B1522" s="35" t="s">
        <v>2186</v>
      </c>
      <c r="C1522" s="31" t="s">
        <v>26</v>
      </c>
      <c r="D1522" s="31" t="s">
        <v>27</v>
      </c>
      <c r="E1522" s="36">
        <v>45007</v>
      </c>
      <c r="F1522" s="31" t="s">
        <v>28</v>
      </c>
      <c r="G1522" s="36">
        <v>45182</v>
      </c>
      <c r="H1522" s="36">
        <v>45182</v>
      </c>
      <c r="I1522" s="31" t="s">
        <v>29</v>
      </c>
      <c r="J1522" s="31" t="s">
        <v>745</v>
      </c>
      <c r="K1522" s="37">
        <f t="shared" si="110"/>
        <v>15000</v>
      </c>
      <c r="L1522" s="38">
        <v>15000</v>
      </c>
      <c r="M1522" s="38"/>
      <c r="N1522" s="31" t="s">
        <v>2187</v>
      </c>
      <c r="O1522" s="16"/>
      <c r="P1522" s="26"/>
      <c r="Q1522" s="27"/>
      <c r="R1522" s="27"/>
      <c r="S1522" s="27"/>
      <c r="T1522" s="16"/>
    </row>
    <row r="1523" spans="1:20" ht="109.5" customHeight="1" x14ac:dyDescent="0.2">
      <c r="A1523" s="27"/>
      <c r="B1523" s="35" t="s">
        <v>2188</v>
      </c>
      <c r="C1523" s="31" t="s">
        <v>26</v>
      </c>
      <c r="D1523" s="31" t="s">
        <v>27</v>
      </c>
      <c r="E1523" s="36">
        <v>45007</v>
      </c>
      <c r="F1523" s="31" t="s">
        <v>28</v>
      </c>
      <c r="G1523" s="36">
        <v>45280</v>
      </c>
      <c r="H1523" s="36">
        <v>45280</v>
      </c>
      <c r="I1523" s="31" t="s">
        <v>29</v>
      </c>
      <c r="J1523" s="31" t="s">
        <v>745</v>
      </c>
      <c r="K1523" s="37">
        <f t="shared" si="110"/>
        <v>15000</v>
      </c>
      <c r="L1523" s="38">
        <v>15000</v>
      </c>
      <c r="M1523" s="38"/>
      <c r="N1523" s="31" t="s">
        <v>2189</v>
      </c>
      <c r="O1523" s="16"/>
      <c r="P1523" s="26"/>
      <c r="Q1523" s="27"/>
      <c r="R1523" s="27"/>
      <c r="S1523" s="27"/>
      <c r="T1523" s="16"/>
    </row>
    <row r="1524" spans="1:20" ht="120.75" customHeight="1" x14ac:dyDescent="0.2">
      <c r="A1524" s="27"/>
      <c r="B1524" s="35" t="s">
        <v>2190</v>
      </c>
      <c r="C1524" s="31" t="s">
        <v>26</v>
      </c>
      <c r="D1524" s="31" t="s">
        <v>27</v>
      </c>
      <c r="E1524" s="36">
        <v>45007</v>
      </c>
      <c r="F1524" s="31" t="s">
        <v>28</v>
      </c>
      <c r="G1524" s="36">
        <v>45008</v>
      </c>
      <c r="H1524" s="36">
        <v>45008</v>
      </c>
      <c r="I1524" s="31" t="s">
        <v>29</v>
      </c>
      <c r="J1524" s="31" t="s">
        <v>745</v>
      </c>
      <c r="K1524" s="37">
        <f t="shared" si="110"/>
        <v>18000</v>
      </c>
      <c r="L1524" s="38">
        <v>18000</v>
      </c>
      <c r="M1524" s="38"/>
      <c r="N1524" s="31" t="s">
        <v>2191</v>
      </c>
      <c r="O1524" s="16"/>
      <c r="P1524" s="26"/>
      <c r="Q1524" s="27"/>
      <c r="R1524" s="27"/>
      <c r="S1524" s="27"/>
      <c r="T1524" s="16"/>
    </row>
    <row r="1525" spans="1:20" ht="123.75" customHeight="1" x14ac:dyDescent="0.2">
      <c r="A1525" s="27"/>
      <c r="B1525" s="35" t="s">
        <v>2192</v>
      </c>
      <c r="C1525" s="31" t="s">
        <v>26</v>
      </c>
      <c r="D1525" s="31" t="s">
        <v>27</v>
      </c>
      <c r="E1525" s="36">
        <v>45007</v>
      </c>
      <c r="F1525" s="31" t="s">
        <v>28</v>
      </c>
      <c r="G1525" s="36">
        <v>45078</v>
      </c>
      <c r="H1525" s="36">
        <v>45078</v>
      </c>
      <c r="I1525" s="31" t="s">
        <v>29</v>
      </c>
      <c r="J1525" s="31" t="s">
        <v>745</v>
      </c>
      <c r="K1525" s="37">
        <f t="shared" si="110"/>
        <v>18000</v>
      </c>
      <c r="L1525" s="38">
        <v>18000</v>
      </c>
      <c r="M1525" s="38"/>
      <c r="N1525" s="31" t="s">
        <v>2193</v>
      </c>
      <c r="O1525" s="16"/>
      <c r="P1525" s="26"/>
      <c r="Q1525" s="27"/>
      <c r="R1525" s="27"/>
      <c r="S1525" s="27"/>
      <c r="T1525" s="16"/>
    </row>
    <row r="1526" spans="1:20" ht="15.75" customHeight="1" x14ac:dyDescent="0.2">
      <c r="A1526" s="27"/>
      <c r="B1526" s="35" t="s">
        <v>2194</v>
      </c>
      <c r="C1526" s="31" t="s">
        <v>26</v>
      </c>
      <c r="D1526" s="31" t="s">
        <v>27</v>
      </c>
      <c r="E1526" s="36">
        <v>45007</v>
      </c>
      <c r="F1526" s="31" t="s">
        <v>28</v>
      </c>
      <c r="G1526" s="36">
        <v>45182</v>
      </c>
      <c r="H1526" s="36">
        <v>45182</v>
      </c>
      <c r="I1526" s="31" t="s">
        <v>29</v>
      </c>
      <c r="J1526" s="31" t="s">
        <v>745</v>
      </c>
      <c r="K1526" s="37">
        <f t="shared" si="110"/>
        <v>18000</v>
      </c>
      <c r="L1526" s="38">
        <v>18000</v>
      </c>
      <c r="M1526" s="38"/>
      <c r="N1526" s="31" t="s">
        <v>2195</v>
      </c>
      <c r="O1526" s="16"/>
      <c r="P1526" s="26"/>
      <c r="Q1526" s="27"/>
      <c r="R1526" s="27"/>
      <c r="S1526" s="27"/>
      <c r="T1526" s="16"/>
    </row>
    <row r="1527" spans="1:20" ht="15.75" customHeight="1" x14ac:dyDescent="0.2">
      <c r="A1527" s="27"/>
      <c r="B1527" s="35" t="s">
        <v>2196</v>
      </c>
      <c r="C1527" s="31" t="s">
        <v>26</v>
      </c>
      <c r="D1527" s="31" t="s">
        <v>27</v>
      </c>
      <c r="E1527" s="36">
        <v>45007</v>
      </c>
      <c r="F1527" s="31" t="s">
        <v>28</v>
      </c>
      <c r="G1527" s="36">
        <v>45245</v>
      </c>
      <c r="H1527" s="36">
        <v>45245</v>
      </c>
      <c r="I1527" s="31" t="s">
        <v>29</v>
      </c>
      <c r="J1527" s="31" t="s">
        <v>745</v>
      </c>
      <c r="K1527" s="37">
        <f t="shared" si="110"/>
        <v>18000</v>
      </c>
      <c r="L1527" s="38">
        <v>18000</v>
      </c>
      <c r="M1527" s="38"/>
      <c r="N1527" s="31" t="s">
        <v>2197</v>
      </c>
      <c r="O1527" s="16"/>
      <c r="P1527" s="26"/>
      <c r="Q1527" s="27"/>
      <c r="R1527" s="27"/>
      <c r="S1527" s="27"/>
      <c r="T1527" s="16"/>
    </row>
    <row r="1528" spans="1:20" ht="120.75" customHeight="1" x14ac:dyDescent="0.2">
      <c r="A1528" s="27"/>
      <c r="B1528" s="35" t="s">
        <v>2198</v>
      </c>
      <c r="C1528" s="31" t="s">
        <v>26</v>
      </c>
      <c r="D1528" s="31" t="s">
        <v>27</v>
      </c>
      <c r="E1528" s="36">
        <v>45007</v>
      </c>
      <c r="F1528" s="31" t="s">
        <v>28</v>
      </c>
      <c r="G1528" s="36">
        <v>45008</v>
      </c>
      <c r="H1528" s="36">
        <v>45008</v>
      </c>
      <c r="I1528" s="31" t="s">
        <v>29</v>
      </c>
      <c r="J1528" s="31" t="s">
        <v>745</v>
      </c>
      <c r="K1528" s="37">
        <f t="shared" si="110"/>
        <v>24000</v>
      </c>
      <c r="L1528" s="38">
        <v>24000</v>
      </c>
      <c r="M1528" s="38"/>
      <c r="N1528" s="31" t="s">
        <v>2199</v>
      </c>
      <c r="O1528" s="16"/>
      <c r="P1528" s="26"/>
      <c r="Q1528" s="27"/>
      <c r="R1528" s="27"/>
      <c r="S1528" s="27"/>
      <c r="T1528" s="16"/>
    </row>
    <row r="1529" spans="1:20" ht="132" customHeight="1" x14ac:dyDescent="0.2">
      <c r="A1529" s="27"/>
      <c r="B1529" s="35" t="s">
        <v>2200</v>
      </c>
      <c r="C1529" s="31" t="s">
        <v>26</v>
      </c>
      <c r="D1529" s="31" t="s">
        <v>27</v>
      </c>
      <c r="E1529" s="36">
        <v>45007</v>
      </c>
      <c r="F1529" s="31" t="s">
        <v>28</v>
      </c>
      <c r="G1529" s="36">
        <v>45078</v>
      </c>
      <c r="H1529" s="36">
        <v>45078</v>
      </c>
      <c r="I1529" s="31" t="s">
        <v>29</v>
      </c>
      <c r="J1529" s="31" t="s">
        <v>745</v>
      </c>
      <c r="K1529" s="37">
        <f t="shared" si="110"/>
        <v>24000</v>
      </c>
      <c r="L1529" s="38">
        <v>24000</v>
      </c>
      <c r="M1529" s="38"/>
      <c r="N1529" s="31" t="s">
        <v>2201</v>
      </c>
      <c r="O1529" s="16"/>
      <c r="P1529" s="26"/>
      <c r="Q1529" s="27"/>
      <c r="R1529" s="27"/>
      <c r="S1529" s="27"/>
      <c r="T1529" s="16"/>
    </row>
    <row r="1530" spans="1:20" ht="138.75" customHeight="1" x14ac:dyDescent="0.2">
      <c r="A1530" s="27"/>
      <c r="B1530" s="35" t="s">
        <v>2202</v>
      </c>
      <c r="C1530" s="31" t="s">
        <v>26</v>
      </c>
      <c r="D1530" s="31" t="s">
        <v>27</v>
      </c>
      <c r="E1530" s="36">
        <v>45007</v>
      </c>
      <c r="F1530" s="31" t="s">
        <v>28</v>
      </c>
      <c r="G1530" s="36">
        <v>45182</v>
      </c>
      <c r="H1530" s="36">
        <v>45182</v>
      </c>
      <c r="I1530" s="31" t="s">
        <v>29</v>
      </c>
      <c r="J1530" s="31" t="s">
        <v>745</v>
      </c>
      <c r="K1530" s="37">
        <f t="shared" si="110"/>
        <v>24000</v>
      </c>
      <c r="L1530" s="38">
        <v>24000</v>
      </c>
      <c r="M1530" s="38"/>
      <c r="N1530" s="31" t="s">
        <v>2203</v>
      </c>
      <c r="O1530" s="16"/>
      <c r="P1530" s="26"/>
      <c r="Q1530" s="27"/>
      <c r="R1530" s="27"/>
      <c r="S1530" s="27"/>
      <c r="T1530" s="16"/>
    </row>
    <row r="1531" spans="1:20" ht="113.25" customHeight="1" x14ac:dyDescent="0.2">
      <c r="A1531" s="27"/>
      <c r="B1531" s="35" t="s">
        <v>2204</v>
      </c>
      <c r="C1531" s="31" t="s">
        <v>26</v>
      </c>
      <c r="D1531" s="31" t="s">
        <v>27</v>
      </c>
      <c r="E1531" s="36">
        <v>45007</v>
      </c>
      <c r="F1531" s="31" t="s">
        <v>28</v>
      </c>
      <c r="G1531" s="36">
        <v>45280</v>
      </c>
      <c r="H1531" s="36">
        <v>45280</v>
      </c>
      <c r="I1531" s="31" t="s">
        <v>29</v>
      </c>
      <c r="J1531" s="31" t="s">
        <v>745</v>
      </c>
      <c r="K1531" s="37">
        <f t="shared" si="110"/>
        <v>24000</v>
      </c>
      <c r="L1531" s="38">
        <v>24000</v>
      </c>
      <c r="M1531" s="38"/>
      <c r="N1531" s="31" t="s">
        <v>2205</v>
      </c>
      <c r="O1531" s="16"/>
      <c r="P1531" s="26"/>
      <c r="Q1531" s="27"/>
      <c r="R1531" s="27"/>
      <c r="S1531" s="27"/>
      <c r="T1531" s="16"/>
    </row>
    <row r="1532" spans="1:20" ht="113.25" customHeight="1" x14ac:dyDescent="0.2">
      <c r="A1532" s="27"/>
      <c r="B1532" s="35" t="s">
        <v>2206</v>
      </c>
      <c r="C1532" s="31" t="s">
        <v>26</v>
      </c>
      <c r="D1532" s="31" t="s">
        <v>27</v>
      </c>
      <c r="E1532" s="36">
        <v>45007</v>
      </c>
      <c r="F1532" s="31" t="s">
        <v>28</v>
      </c>
      <c r="G1532" s="36">
        <v>45008</v>
      </c>
      <c r="H1532" s="36">
        <v>45008</v>
      </c>
      <c r="I1532" s="31" t="s">
        <v>29</v>
      </c>
      <c r="J1532" s="31" t="s">
        <v>745</v>
      </c>
      <c r="K1532" s="37">
        <f t="shared" si="110"/>
        <v>24000</v>
      </c>
      <c r="L1532" s="38">
        <v>24000</v>
      </c>
      <c r="M1532" s="38"/>
      <c r="N1532" s="31" t="s">
        <v>2207</v>
      </c>
      <c r="O1532" s="16"/>
      <c r="P1532" s="26"/>
      <c r="Q1532" s="27"/>
      <c r="R1532" s="27"/>
      <c r="S1532" s="27"/>
      <c r="T1532" s="16"/>
    </row>
    <row r="1533" spans="1:20" ht="15.75" customHeight="1" x14ac:dyDescent="0.2">
      <c r="A1533" s="27"/>
      <c r="B1533" s="35" t="s">
        <v>2208</v>
      </c>
      <c r="C1533" s="31" t="s">
        <v>26</v>
      </c>
      <c r="D1533" s="31" t="s">
        <v>27</v>
      </c>
      <c r="E1533" s="36">
        <v>45007</v>
      </c>
      <c r="F1533" s="31" t="s">
        <v>28</v>
      </c>
      <c r="G1533" s="36">
        <v>45078</v>
      </c>
      <c r="H1533" s="36">
        <v>45078</v>
      </c>
      <c r="I1533" s="31" t="s">
        <v>29</v>
      </c>
      <c r="J1533" s="31" t="s">
        <v>745</v>
      </c>
      <c r="K1533" s="37">
        <f t="shared" si="110"/>
        <v>24000</v>
      </c>
      <c r="L1533" s="38">
        <v>24000</v>
      </c>
      <c r="M1533" s="38"/>
      <c r="N1533" s="31" t="s">
        <v>2209</v>
      </c>
      <c r="O1533" s="16"/>
      <c r="P1533" s="26"/>
      <c r="Q1533" s="27"/>
      <c r="R1533" s="27"/>
      <c r="S1533" s="27"/>
      <c r="T1533" s="16"/>
    </row>
    <row r="1534" spans="1:20" ht="120" customHeight="1" x14ac:dyDescent="0.2">
      <c r="A1534" s="27"/>
      <c r="B1534" s="35" t="s">
        <v>2210</v>
      </c>
      <c r="C1534" s="31" t="s">
        <v>26</v>
      </c>
      <c r="D1534" s="31" t="s">
        <v>27</v>
      </c>
      <c r="E1534" s="36">
        <v>45007</v>
      </c>
      <c r="F1534" s="31" t="s">
        <v>28</v>
      </c>
      <c r="G1534" s="36">
        <v>45182</v>
      </c>
      <c r="H1534" s="36">
        <v>45182</v>
      </c>
      <c r="I1534" s="31" t="s">
        <v>29</v>
      </c>
      <c r="J1534" s="31" t="s">
        <v>745</v>
      </c>
      <c r="K1534" s="37">
        <f t="shared" si="110"/>
        <v>24000</v>
      </c>
      <c r="L1534" s="38">
        <v>24000</v>
      </c>
      <c r="M1534" s="38"/>
      <c r="N1534" s="31" t="s">
        <v>2211</v>
      </c>
      <c r="O1534" s="16" t="s">
        <v>2212</v>
      </c>
      <c r="P1534" s="26"/>
      <c r="Q1534" s="27"/>
      <c r="R1534" s="27"/>
      <c r="S1534" s="27"/>
      <c r="T1534" s="16"/>
    </row>
    <row r="1535" spans="1:20" ht="118.5" customHeight="1" x14ac:dyDescent="0.2">
      <c r="A1535" s="27"/>
      <c r="B1535" s="35" t="s">
        <v>2213</v>
      </c>
      <c r="C1535" s="31" t="s">
        <v>26</v>
      </c>
      <c r="D1535" s="31" t="s">
        <v>27</v>
      </c>
      <c r="E1535" s="36">
        <v>45007</v>
      </c>
      <c r="F1535" s="31" t="s">
        <v>28</v>
      </c>
      <c r="G1535" s="36">
        <v>45280</v>
      </c>
      <c r="H1535" s="36">
        <v>45280</v>
      </c>
      <c r="I1535" s="31" t="s">
        <v>29</v>
      </c>
      <c r="J1535" s="31" t="s">
        <v>745</v>
      </c>
      <c r="K1535" s="37">
        <f t="shared" si="110"/>
        <v>24000</v>
      </c>
      <c r="L1535" s="38">
        <v>24000</v>
      </c>
      <c r="M1535" s="38"/>
      <c r="N1535" s="31" t="s">
        <v>2214</v>
      </c>
      <c r="O1535" s="16"/>
      <c r="P1535" s="26"/>
      <c r="Q1535" s="27"/>
      <c r="R1535" s="27"/>
      <c r="S1535" s="27"/>
      <c r="T1535" s="16"/>
    </row>
    <row r="1536" spans="1:20" ht="15.75" customHeight="1" x14ac:dyDescent="0.2">
      <c r="A1536" s="27"/>
      <c r="B1536" s="35" t="s">
        <v>2215</v>
      </c>
      <c r="C1536" s="31" t="s">
        <v>26</v>
      </c>
      <c r="D1536" s="31" t="s">
        <v>1576</v>
      </c>
      <c r="E1536" s="31" t="s">
        <v>28</v>
      </c>
      <c r="F1536" s="31" t="s">
        <v>28</v>
      </c>
      <c r="G1536" s="36">
        <v>45063</v>
      </c>
      <c r="H1536" s="36">
        <v>45063</v>
      </c>
      <c r="I1536" s="31" t="s">
        <v>29</v>
      </c>
      <c r="J1536" s="31" t="s">
        <v>745</v>
      </c>
      <c r="K1536" s="37">
        <f t="shared" si="110"/>
        <v>106000</v>
      </c>
      <c r="L1536" s="38">
        <v>106000</v>
      </c>
      <c r="M1536" s="38"/>
      <c r="N1536" s="31" t="s">
        <v>2216</v>
      </c>
      <c r="O1536" s="16"/>
      <c r="P1536" s="26"/>
      <c r="Q1536" s="27"/>
      <c r="R1536" s="27"/>
      <c r="S1536" s="27"/>
      <c r="T1536" s="16"/>
    </row>
    <row r="1537" spans="1:20" ht="15.75" customHeight="1" x14ac:dyDescent="0.2">
      <c r="A1537" s="27"/>
      <c r="B1537" s="35" t="s">
        <v>2217</v>
      </c>
      <c r="C1537" s="31" t="s">
        <v>26</v>
      </c>
      <c r="D1537" s="31" t="s">
        <v>1576</v>
      </c>
      <c r="E1537" s="31" t="s">
        <v>28</v>
      </c>
      <c r="F1537" s="31" t="s">
        <v>28</v>
      </c>
      <c r="G1537" s="36">
        <v>45147</v>
      </c>
      <c r="H1537" s="36">
        <v>45147</v>
      </c>
      <c r="I1537" s="31" t="s">
        <v>29</v>
      </c>
      <c r="J1537" s="31" t="s">
        <v>745</v>
      </c>
      <c r="K1537" s="37">
        <f t="shared" si="110"/>
        <v>119250</v>
      </c>
      <c r="L1537" s="38">
        <v>119250</v>
      </c>
      <c r="M1537" s="38"/>
      <c r="N1537" s="31" t="s">
        <v>2218</v>
      </c>
      <c r="O1537" s="16"/>
      <c r="P1537" s="26"/>
      <c r="Q1537" s="27"/>
      <c r="R1537" s="27"/>
      <c r="S1537" s="27"/>
      <c r="T1537" s="16"/>
    </row>
    <row r="1538" spans="1:20" ht="15.75" customHeight="1" x14ac:dyDescent="0.2">
      <c r="A1538" s="27"/>
      <c r="B1538" s="35" t="s">
        <v>2219</v>
      </c>
      <c r="C1538" s="31" t="s">
        <v>26</v>
      </c>
      <c r="D1538" s="31" t="s">
        <v>1576</v>
      </c>
      <c r="E1538" s="31" t="s">
        <v>28</v>
      </c>
      <c r="F1538" s="31" t="s">
        <v>28</v>
      </c>
      <c r="G1538" s="36">
        <v>45098</v>
      </c>
      <c r="H1538" s="36">
        <v>45098</v>
      </c>
      <c r="I1538" s="31" t="s">
        <v>29</v>
      </c>
      <c r="J1538" s="31" t="s">
        <v>745</v>
      </c>
      <c r="K1538" s="37">
        <f t="shared" si="110"/>
        <v>132500</v>
      </c>
      <c r="L1538" s="38">
        <v>132500</v>
      </c>
      <c r="M1538" s="38"/>
      <c r="N1538" s="31" t="s">
        <v>2220</v>
      </c>
      <c r="O1538" s="16"/>
      <c r="P1538" s="26"/>
      <c r="Q1538" s="27"/>
      <c r="R1538" s="27"/>
      <c r="S1538" s="27"/>
      <c r="T1538" s="16"/>
    </row>
    <row r="1539" spans="1:20" ht="15.75" customHeight="1" x14ac:dyDescent="0.2">
      <c r="A1539" s="27"/>
      <c r="B1539" s="35" t="s">
        <v>2221</v>
      </c>
      <c r="C1539" s="31" t="s">
        <v>26</v>
      </c>
      <c r="D1539" s="31" t="s">
        <v>27</v>
      </c>
      <c r="E1539" s="36">
        <v>45139</v>
      </c>
      <c r="F1539" s="31" t="s">
        <v>28</v>
      </c>
      <c r="G1539" s="36">
        <v>45139</v>
      </c>
      <c r="H1539" s="36">
        <v>45139</v>
      </c>
      <c r="I1539" s="31" t="s">
        <v>29</v>
      </c>
      <c r="J1539" s="31" t="s">
        <v>745</v>
      </c>
      <c r="K1539" s="37">
        <f t="shared" si="110"/>
        <v>42000</v>
      </c>
      <c r="L1539" s="38">
        <v>42000</v>
      </c>
      <c r="M1539" s="38"/>
      <c r="N1539" s="31" t="s">
        <v>2222</v>
      </c>
      <c r="O1539" s="16"/>
      <c r="P1539" s="26"/>
      <c r="Q1539" s="27"/>
      <c r="R1539" s="27"/>
      <c r="S1539" s="27"/>
      <c r="T1539" s="16"/>
    </row>
    <row r="1540" spans="1:20" ht="15.75" customHeight="1" x14ac:dyDescent="0.2">
      <c r="A1540" s="27"/>
      <c r="B1540" s="35" t="s">
        <v>2223</v>
      </c>
      <c r="C1540" s="31" t="s">
        <v>26</v>
      </c>
      <c r="D1540" s="31" t="s">
        <v>27</v>
      </c>
      <c r="E1540" s="36">
        <v>45139</v>
      </c>
      <c r="F1540" s="31" t="s">
        <v>28</v>
      </c>
      <c r="G1540" s="36">
        <v>45139</v>
      </c>
      <c r="H1540" s="36">
        <v>45139</v>
      </c>
      <c r="I1540" s="31" t="s">
        <v>29</v>
      </c>
      <c r="J1540" s="31" t="s">
        <v>745</v>
      </c>
      <c r="K1540" s="37" t="s">
        <v>2224</v>
      </c>
      <c r="L1540" s="38" t="s">
        <v>2224</v>
      </c>
      <c r="M1540" s="38"/>
      <c r="N1540" s="31" t="s">
        <v>2225</v>
      </c>
      <c r="O1540" s="16"/>
      <c r="P1540" s="26"/>
      <c r="Q1540" s="27"/>
      <c r="R1540" s="27"/>
      <c r="S1540" s="27"/>
      <c r="T1540" s="16"/>
    </row>
    <row r="1541" spans="1:20" ht="15.75" customHeight="1" x14ac:dyDescent="0.2">
      <c r="A1541" s="27"/>
      <c r="B1541" s="35" t="s">
        <v>2226</v>
      </c>
      <c r="C1541" s="31" t="s">
        <v>26</v>
      </c>
      <c r="D1541" s="31" t="s">
        <v>27</v>
      </c>
      <c r="E1541" s="36">
        <v>45139</v>
      </c>
      <c r="F1541" s="31" t="s">
        <v>28</v>
      </c>
      <c r="G1541" s="36">
        <v>45170</v>
      </c>
      <c r="H1541" s="36">
        <v>45170</v>
      </c>
      <c r="I1541" s="31" t="s">
        <v>29</v>
      </c>
      <c r="J1541" s="31" t="s">
        <v>745</v>
      </c>
      <c r="K1541" s="37">
        <f t="shared" ref="K1541:K1545" si="111">SUM(L1541:M1541)</f>
        <v>33000</v>
      </c>
      <c r="L1541" s="38">
        <v>33000</v>
      </c>
      <c r="M1541" s="38"/>
      <c r="N1541" s="31" t="s">
        <v>2227</v>
      </c>
      <c r="O1541" s="16"/>
      <c r="P1541" s="26"/>
      <c r="Q1541" s="27"/>
      <c r="R1541" s="27"/>
      <c r="S1541" s="27"/>
      <c r="T1541" s="16"/>
    </row>
    <row r="1542" spans="1:20" ht="15.75" customHeight="1" x14ac:dyDescent="0.2">
      <c r="A1542" s="27"/>
      <c r="B1542" s="35" t="s">
        <v>2228</v>
      </c>
      <c r="C1542" s="31" t="s">
        <v>26</v>
      </c>
      <c r="D1542" s="31" t="s">
        <v>27</v>
      </c>
      <c r="E1542" s="36">
        <v>45139</v>
      </c>
      <c r="F1542" s="31" t="s">
        <v>28</v>
      </c>
      <c r="G1542" s="36">
        <v>45170</v>
      </c>
      <c r="H1542" s="36">
        <v>45170</v>
      </c>
      <c r="I1542" s="31" t="s">
        <v>29</v>
      </c>
      <c r="J1542" s="31" t="s">
        <v>745</v>
      </c>
      <c r="K1542" s="37">
        <f t="shared" si="111"/>
        <v>42000</v>
      </c>
      <c r="L1542" s="38">
        <v>42000</v>
      </c>
      <c r="M1542" s="38"/>
      <c r="N1542" s="31" t="s">
        <v>2229</v>
      </c>
      <c r="O1542" s="16"/>
      <c r="P1542" s="26"/>
      <c r="Q1542" s="27"/>
      <c r="R1542" s="27"/>
      <c r="S1542" s="27"/>
      <c r="T1542" s="16"/>
    </row>
    <row r="1543" spans="1:20" ht="15.75" customHeight="1" x14ac:dyDescent="0.2">
      <c r="A1543" s="27"/>
      <c r="B1543" s="35" t="s">
        <v>2230</v>
      </c>
      <c r="C1543" s="31" t="s">
        <v>26</v>
      </c>
      <c r="D1543" s="31" t="s">
        <v>1576</v>
      </c>
      <c r="E1543" s="36">
        <v>45098</v>
      </c>
      <c r="F1543" s="31" t="s">
        <v>28</v>
      </c>
      <c r="G1543" s="36">
        <v>45120</v>
      </c>
      <c r="H1543" s="36">
        <v>45120</v>
      </c>
      <c r="I1543" s="31" t="s">
        <v>29</v>
      </c>
      <c r="J1543" s="31" t="s">
        <v>745</v>
      </c>
      <c r="K1543" s="37">
        <f t="shared" si="111"/>
        <v>132500</v>
      </c>
      <c r="L1543" s="38">
        <v>132500</v>
      </c>
      <c r="M1543" s="38"/>
      <c r="N1543" s="31" t="s">
        <v>2230</v>
      </c>
      <c r="O1543" s="16"/>
      <c r="P1543" s="26"/>
      <c r="Q1543" s="27"/>
      <c r="R1543" s="27"/>
      <c r="S1543" s="27"/>
      <c r="T1543" s="16"/>
    </row>
    <row r="1544" spans="1:20" ht="15.75" customHeight="1" x14ac:dyDescent="0.2">
      <c r="A1544" s="63"/>
      <c r="B1544" s="106" t="s">
        <v>2231</v>
      </c>
      <c r="C1544" s="31" t="s">
        <v>1806</v>
      </c>
      <c r="D1544" s="31" t="s">
        <v>27</v>
      </c>
      <c r="E1544" s="36">
        <v>44964</v>
      </c>
      <c r="F1544" s="31" t="s">
        <v>28</v>
      </c>
      <c r="G1544" s="36">
        <v>44964</v>
      </c>
      <c r="H1544" s="36">
        <v>44964</v>
      </c>
      <c r="I1544" s="31" t="s">
        <v>29</v>
      </c>
      <c r="J1544" s="31" t="s">
        <v>745</v>
      </c>
      <c r="K1544" s="37">
        <f t="shared" si="111"/>
        <v>36000</v>
      </c>
      <c r="L1544" s="107">
        <v>36000</v>
      </c>
      <c r="M1544" s="38"/>
      <c r="N1544" s="135" t="s">
        <v>2231</v>
      </c>
      <c r="O1544" s="39"/>
      <c r="P1544" s="40"/>
      <c r="Q1544" s="31"/>
      <c r="R1544" s="31" t="s">
        <v>136</v>
      </c>
      <c r="S1544" s="41">
        <v>44957</v>
      </c>
      <c r="T1544" s="39"/>
    </row>
    <row r="1545" spans="1:20" ht="15.75" customHeight="1" x14ac:dyDescent="0.2">
      <c r="A1545" s="63"/>
      <c r="B1545" s="106" t="s">
        <v>2232</v>
      </c>
      <c r="C1545" s="31" t="s">
        <v>1806</v>
      </c>
      <c r="D1545" s="31" t="s">
        <v>27</v>
      </c>
      <c r="E1545" s="36">
        <v>44964</v>
      </c>
      <c r="F1545" s="31" t="s">
        <v>28</v>
      </c>
      <c r="G1545" s="36">
        <v>44964</v>
      </c>
      <c r="H1545" s="36">
        <v>44964</v>
      </c>
      <c r="I1545" s="31" t="s">
        <v>29</v>
      </c>
      <c r="J1545" s="31" t="s">
        <v>745</v>
      </c>
      <c r="K1545" s="37">
        <f t="shared" si="111"/>
        <v>48000</v>
      </c>
      <c r="L1545" s="107">
        <v>48000</v>
      </c>
      <c r="M1545" s="38"/>
      <c r="N1545" s="135" t="s">
        <v>2232</v>
      </c>
      <c r="O1545" s="39"/>
      <c r="P1545" s="40"/>
      <c r="Q1545" s="31"/>
      <c r="R1545" s="31" t="s">
        <v>136</v>
      </c>
      <c r="S1545" s="41">
        <v>44957</v>
      </c>
      <c r="T1545" s="39"/>
    </row>
    <row r="1546" spans="1:20" ht="15.75" customHeight="1" x14ac:dyDescent="0.2">
      <c r="A1546" s="16"/>
      <c r="B1546" s="161"/>
      <c r="C1546" s="16"/>
      <c r="D1546" s="16"/>
      <c r="E1546" s="16"/>
      <c r="F1546" s="16"/>
      <c r="G1546" s="162"/>
      <c r="H1546" s="162"/>
      <c r="I1546" s="16"/>
      <c r="J1546" s="16"/>
      <c r="K1546" s="16"/>
      <c r="L1546" s="16"/>
      <c r="M1546" s="16"/>
      <c r="N1546" s="16"/>
      <c r="O1546" s="8"/>
      <c r="P1546" s="8"/>
      <c r="Q1546" s="8"/>
      <c r="R1546" s="8"/>
      <c r="S1546" s="8"/>
      <c r="T1546" s="8"/>
    </row>
    <row r="1547" spans="1:20" ht="15.75" customHeight="1" x14ac:dyDescent="0.2">
      <c r="A1547" s="63"/>
      <c r="B1547" s="147" t="s">
        <v>2233</v>
      </c>
      <c r="C1547" s="31" t="s">
        <v>66</v>
      </c>
      <c r="D1547" s="31" t="s">
        <v>27</v>
      </c>
      <c r="E1547" s="36">
        <v>45047</v>
      </c>
      <c r="F1547" s="31" t="s">
        <v>28</v>
      </c>
      <c r="G1547" s="36">
        <v>45047</v>
      </c>
      <c r="H1547" s="36">
        <v>45047</v>
      </c>
      <c r="I1547" s="31" t="s">
        <v>29</v>
      </c>
      <c r="J1547" s="31" t="s">
        <v>745</v>
      </c>
      <c r="K1547" s="37">
        <f t="shared" ref="K1547:K1555" si="112">SUM(L1547:M1547)</f>
        <v>36000</v>
      </c>
      <c r="L1547" s="107">
        <v>36000</v>
      </c>
      <c r="M1547" s="38"/>
      <c r="N1547" s="50" t="str">
        <f t="shared" ref="N1547:N1550" si="113">B1547</f>
        <v>Meals and Snacks to be served during the Launching of  the Lowland Vegetable Derby at Paniqui, Tarlac on May 22, 2023 under the FY 2023 National Urban and Peri-Urban Agriculture Program (NUPAP)</v>
      </c>
      <c r="O1547" s="39"/>
      <c r="P1547" s="40"/>
      <c r="Q1547" s="31"/>
      <c r="R1547" s="31" t="s">
        <v>136</v>
      </c>
      <c r="S1547" s="41">
        <v>44957</v>
      </c>
      <c r="T1547" s="39"/>
    </row>
    <row r="1548" spans="1:20" ht="15.75" customHeight="1" x14ac:dyDescent="0.2">
      <c r="A1548" s="63"/>
      <c r="B1548" s="35" t="s">
        <v>2234</v>
      </c>
      <c r="C1548" s="31" t="s">
        <v>66</v>
      </c>
      <c r="D1548" s="31" t="s">
        <v>27</v>
      </c>
      <c r="E1548" s="36">
        <v>45047</v>
      </c>
      <c r="F1548" s="31" t="s">
        <v>28</v>
      </c>
      <c r="G1548" s="36">
        <v>45047</v>
      </c>
      <c r="H1548" s="36">
        <v>45047</v>
      </c>
      <c r="I1548" s="31" t="s">
        <v>29</v>
      </c>
      <c r="J1548" s="31" t="s">
        <v>745</v>
      </c>
      <c r="K1548" s="37">
        <f t="shared" si="112"/>
        <v>60000</v>
      </c>
      <c r="L1548" s="107">
        <v>60000</v>
      </c>
      <c r="M1548" s="38"/>
      <c r="N1548" s="50" t="str">
        <f t="shared" si="113"/>
        <v>Meals and Snacks to be served during the Harvest Festival for the Lowland Vegetable Derby at Paniqui, Tarlac on August 3, 2023 under the FY 2023 National Urban and Peri-Urban Agriculture Program (NUPAP)</v>
      </c>
      <c r="O1548" s="39"/>
      <c r="P1548" s="40"/>
      <c r="Q1548" s="31"/>
      <c r="R1548" s="31" t="s">
        <v>136</v>
      </c>
      <c r="S1548" s="41">
        <v>44957</v>
      </c>
      <c r="T1548" s="39"/>
    </row>
    <row r="1549" spans="1:20" ht="15.75" customHeight="1" x14ac:dyDescent="0.2">
      <c r="A1549" s="63"/>
      <c r="B1549" s="144" t="s">
        <v>2235</v>
      </c>
      <c r="C1549" s="31" t="s">
        <v>26</v>
      </c>
      <c r="D1549" s="31" t="s">
        <v>27</v>
      </c>
      <c r="E1549" s="36">
        <v>45047</v>
      </c>
      <c r="F1549" s="31" t="s">
        <v>28</v>
      </c>
      <c r="G1549" s="36">
        <v>45047</v>
      </c>
      <c r="H1549" s="36">
        <v>45047</v>
      </c>
      <c r="I1549" s="31" t="s">
        <v>29</v>
      </c>
      <c r="J1549" s="31" t="s">
        <v>745</v>
      </c>
      <c r="K1549" s="37">
        <f t="shared" si="112"/>
        <v>40500</v>
      </c>
      <c r="L1549" s="107">
        <v>40500</v>
      </c>
      <c r="M1549" s="38"/>
      <c r="N1549" s="50" t="str">
        <f t="shared" si="113"/>
        <v>Meals and Snacks to be served during the FY 2023 Lowland Vegetable Production Training on May 23, 2023 at Tarlac City, Tarlac</v>
      </c>
      <c r="O1549" s="39"/>
      <c r="P1549" s="40"/>
      <c r="Q1549" s="31"/>
      <c r="R1549" s="31" t="s">
        <v>136</v>
      </c>
      <c r="S1549" s="41">
        <v>44957</v>
      </c>
      <c r="T1549" s="39"/>
    </row>
    <row r="1550" spans="1:20" ht="15.75" customHeight="1" x14ac:dyDescent="0.2">
      <c r="A1550" s="63"/>
      <c r="B1550" s="106" t="s">
        <v>2236</v>
      </c>
      <c r="C1550" s="31" t="s">
        <v>26</v>
      </c>
      <c r="D1550" s="31" t="s">
        <v>27</v>
      </c>
      <c r="E1550" s="36">
        <v>45047</v>
      </c>
      <c r="F1550" s="31" t="s">
        <v>28</v>
      </c>
      <c r="G1550" s="36">
        <v>45078</v>
      </c>
      <c r="H1550" s="36">
        <v>45078</v>
      </c>
      <c r="I1550" s="31" t="s">
        <v>29</v>
      </c>
      <c r="J1550" s="31" t="s">
        <v>745</v>
      </c>
      <c r="K1550" s="37">
        <f t="shared" si="112"/>
        <v>6000</v>
      </c>
      <c r="L1550" s="107">
        <v>6000</v>
      </c>
      <c r="M1550" s="38"/>
      <c r="N1550" s="50" t="str">
        <f t="shared" si="113"/>
        <v>Meals and Snacks to be served during the MOA signing of O km. Project on June 13, 2023 under HVCDP in the Office of the DA Secretary, Quezon City, Manila</v>
      </c>
      <c r="O1550" s="39"/>
      <c r="P1550" s="40"/>
      <c r="Q1550" s="31"/>
      <c r="R1550" s="31" t="s">
        <v>136</v>
      </c>
      <c r="S1550" s="41">
        <v>44957</v>
      </c>
      <c r="T1550" s="39"/>
    </row>
    <row r="1551" spans="1:20" ht="15.75" customHeight="1" x14ac:dyDescent="0.2">
      <c r="A1551" s="63"/>
      <c r="B1551" s="106" t="s">
        <v>2237</v>
      </c>
      <c r="C1551" s="31" t="s">
        <v>26</v>
      </c>
      <c r="D1551" s="31" t="s">
        <v>27</v>
      </c>
      <c r="E1551" s="36">
        <v>45252</v>
      </c>
      <c r="F1551" s="31" t="s">
        <v>28</v>
      </c>
      <c r="G1551" s="36">
        <v>45261</v>
      </c>
      <c r="H1551" s="36">
        <v>45261</v>
      </c>
      <c r="I1551" s="31" t="s">
        <v>29</v>
      </c>
      <c r="J1551" s="31" t="s">
        <v>745</v>
      </c>
      <c r="K1551" s="37">
        <f t="shared" si="112"/>
        <v>54000</v>
      </c>
      <c r="L1551" s="107">
        <v>54000</v>
      </c>
      <c r="M1551" s="38"/>
      <c r="N1551" s="135" t="s">
        <v>2238</v>
      </c>
      <c r="O1551" s="39"/>
      <c r="P1551" s="40"/>
      <c r="Q1551" s="31"/>
      <c r="R1551" s="31" t="s">
        <v>136</v>
      </c>
      <c r="S1551" s="41">
        <v>44957</v>
      </c>
      <c r="T1551" s="39"/>
    </row>
    <row r="1552" spans="1:20" ht="15.75" customHeight="1" x14ac:dyDescent="0.2">
      <c r="A1552" s="63"/>
      <c r="B1552" s="106" t="s">
        <v>2239</v>
      </c>
      <c r="C1552" s="31" t="s">
        <v>26</v>
      </c>
      <c r="D1552" s="31" t="s">
        <v>27</v>
      </c>
      <c r="E1552" s="36">
        <v>45078</v>
      </c>
      <c r="F1552" s="31" t="s">
        <v>28</v>
      </c>
      <c r="G1552" s="36">
        <v>45108</v>
      </c>
      <c r="H1552" s="36">
        <v>45108</v>
      </c>
      <c r="I1552" s="31" t="s">
        <v>29</v>
      </c>
      <c r="J1552" s="31" t="s">
        <v>745</v>
      </c>
      <c r="K1552" s="37">
        <f t="shared" si="112"/>
        <v>30000</v>
      </c>
      <c r="L1552" s="107">
        <v>30000</v>
      </c>
      <c r="M1552" s="38"/>
      <c r="N1552" s="50" t="s">
        <v>2240</v>
      </c>
      <c r="O1552" s="39"/>
      <c r="P1552" s="40"/>
      <c r="Q1552" s="31"/>
      <c r="R1552" s="31" t="s">
        <v>136</v>
      </c>
      <c r="S1552" s="41">
        <v>44957</v>
      </c>
      <c r="T1552" s="39"/>
    </row>
    <row r="1553" spans="1:20" ht="15.75" customHeight="1" x14ac:dyDescent="0.2">
      <c r="A1553" s="63"/>
      <c r="B1553" s="47" t="s">
        <v>2241</v>
      </c>
      <c r="C1553" s="31" t="s">
        <v>26</v>
      </c>
      <c r="D1553" s="31" t="s">
        <v>27</v>
      </c>
      <c r="E1553" s="36">
        <v>45108</v>
      </c>
      <c r="F1553" s="31" t="s">
        <v>28</v>
      </c>
      <c r="G1553" s="36">
        <v>45108</v>
      </c>
      <c r="H1553" s="36">
        <v>45108</v>
      </c>
      <c r="I1553" s="31" t="s">
        <v>29</v>
      </c>
      <c r="J1553" s="31" t="s">
        <v>745</v>
      </c>
      <c r="K1553" s="37">
        <f t="shared" si="112"/>
        <v>36000</v>
      </c>
      <c r="L1553" s="107">
        <v>36000</v>
      </c>
      <c r="M1553" s="38"/>
      <c r="N1553" s="42" t="s">
        <v>2242</v>
      </c>
      <c r="O1553" s="39"/>
      <c r="P1553" s="40"/>
      <c r="Q1553" s="31"/>
      <c r="R1553" s="31" t="s">
        <v>136</v>
      </c>
      <c r="S1553" s="41">
        <v>44957</v>
      </c>
      <c r="T1553" s="39"/>
    </row>
    <row r="1554" spans="1:20" ht="84" customHeight="1" x14ac:dyDescent="0.2">
      <c r="A1554" s="63"/>
      <c r="B1554" s="149" t="s">
        <v>2243</v>
      </c>
      <c r="C1554" s="31" t="s">
        <v>26</v>
      </c>
      <c r="D1554" s="31" t="s">
        <v>27</v>
      </c>
      <c r="E1554" s="36">
        <v>45108</v>
      </c>
      <c r="F1554" s="31" t="s">
        <v>28</v>
      </c>
      <c r="G1554" s="36">
        <v>45108</v>
      </c>
      <c r="H1554" s="36">
        <v>45108</v>
      </c>
      <c r="I1554" s="31" t="s">
        <v>29</v>
      </c>
      <c r="J1554" s="31" t="s">
        <v>745</v>
      </c>
      <c r="K1554" s="37">
        <f t="shared" si="112"/>
        <v>18000</v>
      </c>
      <c r="L1554" s="107">
        <v>18000</v>
      </c>
      <c r="M1554" s="38"/>
      <c r="N1554" s="150" t="s">
        <v>2244</v>
      </c>
      <c r="O1554" s="39"/>
      <c r="P1554" s="40"/>
      <c r="Q1554" s="31"/>
      <c r="R1554" s="31" t="s">
        <v>136</v>
      </c>
      <c r="S1554" s="41">
        <v>44957</v>
      </c>
      <c r="T1554" s="39"/>
    </row>
    <row r="1555" spans="1:20" ht="90" customHeight="1" x14ac:dyDescent="0.2">
      <c r="A1555" s="63"/>
      <c r="B1555" s="47" t="s">
        <v>2245</v>
      </c>
      <c r="C1555" s="31" t="s">
        <v>26</v>
      </c>
      <c r="D1555" s="31" t="s">
        <v>27</v>
      </c>
      <c r="E1555" s="36">
        <v>45170</v>
      </c>
      <c r="F1555" s="31" t="s">
        <v>28</v>
      </c>
      <c r="G1555" s="36">
        <v>45170</v>
      </c>
      <c r="H1555" s="36">
        <v>45170</v>
      </c>
      <c r="I1555" s="31" t="s">
        <v>29</v>
      </c>
      <c r="J1555" s="31" t="s">
        <v>745</v>
      </c>
      <c r="K1555" s="37">
        <f t="shared" si="112"/>
        <v>22500</v>
      </c>
      <c r="L1555" s="107">
        <v>22500</v>
      </c>
      <c r="M1555" s="38"/>
      <c r="N1555" s="42" t="str">
        <f>B1555</f>
        <v>Snacks to be served during the conduct of Onion Credit Caravan in the province of Nueva Ecija on September 22, 2023 in Palayan City, Nueva Ecija under HVCDP</v>
      </c>
      <c r="O1555" s="39"/>
      <c r="P1555" s="40"/>
      <c r="Q1555" s="31"/>
      <c r="R1555" s="31" t="s">
        <v>136</v>
      </c>
      <c r="S1555" s="41">
        <v>44957</v>
      </c>
      <c r="T1555" s="39"/>
    </row>
    <row r="1556" spans="1:20" ht="15.75" customHeight="1" x14ac:dyDescent="0.2">
      <c r="A1556" s="63"/>
      <c r="B1556" s="125"/>
      <c r="C1556" s="29"/>
      <c r="D1556" s="27"/>
      <c r="E1556" s="29"/>
      <c r="F1556" s="29"/>
      <c r="G1556" s="29"/>
      <c r="H1556" s="29"/>
      <c r="I1556" s="30"/>
      <c r="J1556" s="31"/>
      <c r="K1556" s="32"/>
      <c r="L1556" s="160"/>
      <c r="M1556" s="33"/>
      <c r="N1556" s="50"/>
      <c r="O1556" s="16"/>
      <c r="P1556" s="26"/>
      <c r="Q1556" s="27"/>
      <c r="R1556" s="27"/>
      <c r="S1556" s="27"/>
      <c r="T1556" s="16"/>
    </row>
    <row r="1557" spans="1:20" ht="15.75" customHeight="1" x14ac:dyDescent="0.2">
      <c r="A1557" s="27"/>
      <c r="B1557" s="44"/>
      <c r="C1557" s="29"/>
      <c r="D1557" s="27"/>
      <c r="E1557" s="29"/>
      <c r="F1557" s="29"/>
      <c r="G1557" s="29"/>
      <c r="H1557" s="29"/>
      <c r="I1557" s="30"/>
      <c r="J1557" s="31"/>
      <c r="K1557" s="32"/>
      <c r="L1557" s="33"/>
      <c r="M1557" s="33"/>
      <c r="N1557" s="31"/>
      <c r="O1557" s="16"/>
      <c r="P1557" s="26"/>
      <c r="Q1557" s="27"/>
      <c r="R1557" s="27"/>
      <c r="S1557" s="27"/>
      <c r="T1557" s="16"/>
    </row>
    <row r="1558" spans="1:20" ht="15.75" customHeight="1" x14ac:dyDescent="0.2">
      <c r="A1558" s="27"/>
      <c r="B1558" s="44" t="s">
        <v>2246</v>
      </c>
      <c r="C1558" s="29"/>
      <c r="D1558" s="27"/>
      <c r="E1558" s="29"/>
      <c r="F1558" s="29"/>
      <c r="G1558" s="29"/>
      <c r="H1558" s="29"/>
      <c r="I1558" s="30"/>
      <c r="J1558" s="31"/>
      <c r="K1558" s="32"/>
      <c r="L1558" s="33"/>
      <c r="M1558" s="33"/>
      <c r="N1558" s="31"/>
      <c r="O1558" s="16"/>
      <c r="P1558" s="26"/>
      <c r="Q1558" s="27"/>
      <c r="R1558" s="27"/>
      <c r="S1558" s="27"/>
      <c r="T1558" s="16"/>
    </row>
    <row r="1559" spans="1:20" ht="63" customHeight="1" x14ac:dyDescent="0.2">
      <c r="A1559" s="76"/>
      <c r="B1559" s="85" t="s">
        <v>2247</v>
      </c>
      <c r="C1559" s="86" t="s">
        <v>1091</v>
      </c>
      <c r="D1559" s="86" t="s">
        <v>1576</v>
      </c>
      <c r="E1559" s="31" t="s">
        <v>28</v>
      </c>
      <c r="F1559" s="31" t="s">
        <v>28</v>
      </c>
      <c r="G1559" s="87">
        <v>44927</v>
      </c>
      <c r="H1559" s="87">
        <v>44927</v>
      </c>
      <c r="I1559" s="78" t="s">
        <v>29</v>
      </c>
      <c r="J1559" s="86" t="s">
        <v>1092</v>
      </c>
      <c r="K1559" s="88">
        <f t="shared" ref="K1559:K1591" si="114">SUM(L1559:M1559)</f>
        <v>255000</v>
      </c>
      <c r="L1559" s="89">
        <v>255000</v>
      </c>
      <c r="M1559" s="89"/>
      <c r="N1559" s="86" t="s">
        <v>2248</v>
      </c>
      <c r="O1559" s="16"/>
      <c r="P1559" s="40">
        <v>44929</v>
      </c>
      <c r="Q1559" s="27" t="s">
        <v>2249</v>
      </c>
      <c r="R1559" s="27" t="s">
        <v>2108</v>
      </c>
      <c r="S1559" s="36">
        <v>44929</v>
      </c>
      <c r="T1559" s="16"/>
    </row>
    <row r="1560" spans="1:20" ht="101.25" customHeight="1" x14ac:dyDescent="0.2">
      <c r="A1560" s="76"/>
      <c r="B1560" s="85" t="s">
        <v>2250</v>
      </c>
      <c r="C1560" s="86" t="s">
        <v>1091</v>
      </c>
      <c r="D1560" s="86" t="s">
        <v>1576</v>
      </c>
      <c r="E1560" s="31" t="s">
        <v>28</v>
      </c>
      <c r="F1560" s="31" t="s">
        <v>28</v>
      </c>
      <c r="G1560" s="36">
        <v>44965</v>
      </c>
      <c r="H1560" s="36">
        <v>44965</v>
      </c>
      <c r="I1560" s="78" t="s">
        <v>29</v>
      </c>
      <c r="J1560" s="86" t="s">
        <v>1092</v>
      </c>
      <c r="K1560" s="88">
        <f t="shared" si="114"/>
        <v>246500</v>
      </c>
      <c r="L1560" s="89">
        <v>246500</v>
      </c>
      <c r="M1560" s="89"/>
      <c r="N1560" s="86" t="s">
        <v>2251</v>
      </c>
      <c r="O1560" s="16"/>
      <c r="P1560" s="40">
        <v>44929</v>
      </c>
      <c r="Q1560" s="27" t="s">
        <v>2249</v>
      </c>
      <c r="R1560" s="27" t="s">
        <v>2108</v>
      </c>
      <c r="S1560" s="36">
        <v>44929</v>
      </c>
      <c r="T1560" s="16"/>
    </row>
    <row r="1561" spans="1:20" ht="37.5" customHeight="1" x14ac:dyDescent="0.2">
      <c r="A1561" s="31"/>
      <c r="B1561" s="149" t="s">
        <v>2252</v>
      </c>
      <c r="C1561" s="31" t="s">
        <v>1091</v>
      </c>
      <c r="D1561" s="31" t="s">
        <v>27</v>
      </c>
      <c r="E1561" s="36">
        <v>44965</v>
      </c>
      <c r="F1561" s="31" t="s">
        <v>28</v>
      </c>
      <c r="G1561" s="36">
        <v>44986</v>
      </c>
      <c r="H1561" s="36">
        <v>44986</v>
      </c>
      <c r="I1561" s="31" t="s">
        <v>29</v>
      </c>
      <c r="J1561" s="31" t="s">
        <v>1092</v>
      </c>
      <c r="K1561" s="37">
        <f t="shared" si="114"/>
        <v>36000</v>
      </c>
      <c r="L1561" s="107">
        <v>36000</v>
      </c>
      <c r="M1561" s="38"/>
      <c r="N1561" s="31"/>
      <c r="O1561" s="39"/>
      <c r="P1561" s="40"/>
      <c r="Q1561" s="31"/>
      <c r="R1561" s="31"/>
      <c r="S1561" s="41"/>
      <c r="T1561" s="39"/>
    </row>
    <row r="1562" spans="1:20" ht="15.75" customHeight="1" x14ac:dyDescent="0.2">
      <c r="A1562" s="31"/>
      <c r="B1562" s="149" t="s">
        <v>2253</v>
      </c>
      <c r="C1562" s="31" t="s">
        <v>1091</v>
      </c>
      <c r="D1562" s="31" t="s">
        <v>27</v>
      </c>
      <c r="E1562" s="36">
        <v>44965</v>
      </c>
      <c r="F1562" s="31" t="s">
        <v>28</v>
      </c>
      <c r="G1562" s="36">
        <v>44986</v>
      </c>
      <c r="H1562" s="36">
        <v>44986</v>
      </c>
      <c r="I1562" s="31" t="s">
        <v>29</v>
      </c>
      <c r="J1562" s="31" t="s">
        <v>1092</v>
      </c>
      <c r="K1562" s="37">
        <f t="shared" si="114"/>
        <v>37500</v>
      </c>
      <c r="L1562" s="107">
        <v>37500</v>
      </c>
      <c r="M1562" s="38"/>
      <c r="N1562" s="31"/>
      <c r="O1562" s="39"/>
      <c r="P1562" s="40"/>
      <c r="Q1562" s="31"/>
      <c r="R1562" s="31"/>
      <c r="S1562" s="41"/>
      <c r="T1562" s="39"/>
    </row>
    <row r="1563" spans="1:20" ht="74.25" customHeight="1" x14ac:dyDescent="0.2">
      <c r="A1563" s="31"/>
      <c r="B1563" s="149" t="s">
        <v>2254</v>
      </c>
      <c r="C1563" s="31" t="s">
        <v>1091</v>
      </c>
      <c r="D1563" s="31" t="s">
        <v>27</v>
      </c>
      <c r="E1563" s="36">
        <v>44986</v>
      </c>
      <c r="F1563" s="31" t="s">
        <v>28</v>
      </c>
      <c r="G1563" s="36">
        <v>45017</v>
      </c>
      <c r="H1563" s="36">
        <v>45017</v>
      </c>
      <c r="I1563" s="31" t="s">
        <v>29</v>
      </c>
      <c r="J1563" s="86" t="s">
        <v>1092</v>
      </c>
      <c r="K1563" s="37">
        <f t="shared" si="114"/>
        <v>30000</v>
      </c>
      <c r="L1563" s="49">
        <v>30000</v>
      </c>
      <c r="M1563" s="38"/>
      <c r="N1563" s="150" t="s">
        <v>2255</v>
      </c>
      <c r="O1563" s="39"/>
      <c r="P1563" s="40"/>
      <c r="Q1563" s="31"/>
      <c r="R1563" s="31"/>
      <c r="S1563" s="41"/>
      <c r="T1563" s="39"/>
    </row>
    <row r="1564" spans="1:20" ht="48" customHeight="1" x14ac:dyDescent="0.2">
      <c r="A1564" s="31"/>
      <c r="B1564" s="149" t="s">
        <v>2256</v>
      </c>
      <c r="C1564" s="31" t="s">
        <v>1091</v>
      </c>
      <c r="D1564" s="31" t="s">
        <v>1576</v>
      </c>
      <c r="E1564" s="31" t="s">
        <v>28</v>
      </c>
      <c r="F1564" s="31" t="s">
        <v>28</v>
      </c>
      <c r="G1564" s="36">
        <v>44986</v>
      </c>
      <c r="H1564" s="36">
        <v>44986</v>
      </c>
      <c r="I1564" s="31" t="s">
        <v>29</v>
      </c>
      <c r="J1564" s="31" t="s">
        <v>1092</v>
      </c>
      <c r="K1564" s="37">
        <f t="shared" si="114"/>
        <v>216000</v>
      </c>
      <c r="L1564" s="107">
        <v>216000</v>
      </c>
      <c r="M1564" s="38"/>
      <c r="N1564" s="31"/>
      <c r="O1564" s="39"/>
      <c r="P1564" s="40"/>
      <c r="Q1564" s="31"/>
      <c r="R1564" s="31"/>
      <c r="S1564" s="41"/>
      <c r="T1564" s="39"/>
    </row>
    <row r="1565" spans="1:20" ht="86.25" customHeight="1" x14ac:dyDescent="0.2">
      <c r="A1565" s="76"/>
      <c r="B1565" s="85" t="s">
        <v>2257</v>
      </c>
      <c r="C1565" s="86" t="s">
        <v>1091</v>
      </c>
      <c r="D1565" s="86" t="s">
        <v>1576</v>
      </c>
      <c r="E1565" s="31" t="s">
        <v>28</v>
      </c>
      <c r="F1565" s="31" t="s">
        <v>28</v>
      </c>
      <c r="G1565" s="36">
        <v>45017</v>
      </c>
      <c r="H1565" s="36">
        <v>45017</v>
      </c>
      <c r="I1565" s="78" t="s">
        <v>29</v>
      </c>
      <c r="J1565" s="86" t="s">
        <v>1092</v>
      </c>
      <c r="K1565" s="88">
        <f t="shared" si="114"/>
        <v>225000</v>
      </c>
      <c r="L1565" s="89">
        <v>225000</v>
      </c>
      <c r="M1565" s="89"/>
      <c r="N1565" s="86" t="s">
        <v>2258</v>
      </c>
      <c r="O1565" s="16"/>
      <c r="P1565" s="40">
        <v>44929</v>
      </c>
      <c r="Q1565" s="27" t="s">
        <v>2249</v>
      </c>
      <c r="R1565" s="27" t="s">
        <v>2108</v>
      </c>
      <c r="S1565" s="36">
        <v>44929</v>
      </c>
      <c r="T1565" s="16"/>
    </row>
    <row r="1566" spans="1:20" ht="63.75" customHeight="1" x14ac:dyDescent="0.2">
      <c r="A1566" s="31"/>
      <c r="B1566" s="149" t="s">
        <v>2259</v>
      </c>
      <c r="C1566" s="31" t="s">
        <v>1091</v>
      </c>
      <c r="D1566" s="31" t="s">
        <v>1576</v>
      </c>
      <c r="E1566" s="31" t="s">
        <v>28</v>
      </c>
      <c r="F1566" s="31" t="s">
        <v>28</v>
      </c>
      <c r="G1566" s="36">
        <v>45017</v>
      </c>
      <c r="H1566" s="36">
        <v>45017</v>
      </c>
      <c r="I1566" s="31" t="s">
        <v>29</v>
      </c>
      <c r="J1566" s="31" t="s">
        <v>1092</v>
      </c>
      <c r="K1566" s="37">
        <f t="shared" si="114"/>
        <v>313500</v>
      </c>
      <c r="L1566" s="107">
        <v>313500</v>
      </c>
      <c r="M1566" s="38"/>
      <c r="N1566" s="150" t="s">
        <v>2260</v>
      </c>
      <c r="O1566" s="39"/>
      <c r="P1566" s="40"/>
      <c r="Q1566" s="31"/>
      <c r="R1566" s="31"/>
      <c r="S1566" s="41"/>
      <c r="T1566" s="39"/>
    </row>
    <row r="1567" spans="1:20" ht="66" customHeight="1" x14ac:dyDescent="0.2">
      <c r="A1567" s="31"/>
      <c r="B1567" s="149" t="s">
        <v>2261</v>
      </c>
      <c r="C1567" s="31" t="s">
        <v>1091</v>
      </c>
      <c r="D1567" s="31" t="s">
        <v>27</v>
      </c>
      <c r="E1567" s="36">
        <v>44986</v>
      </c>
      <c r="F1567" s="31" t="s">
        <v>28</v>
      </c>
      <c r="G1567" s="36">
        <v>45017</v>
      </c>
      <c r="H1567" s="36">
        <v>45017</v>
      </c>
      <c r="I1567" s="31" t="s">
        <v>29</v>
      </c>
      <c r="J1567" s="31" t="s">
        <v>1092</v>
      </c>
      <c r="K1567" s="37">
        <f t="shared" si="114"/>
        <v>42000</v>
      </c>
      <c r="L1567" s="107">
        <v>42000</v>
      </c>
      <c r="M1567" s="38"/>
      <c r="N1567" s="150" t="s">
        <v>2261</v>
      </c>
      <c r="O1567" s="39"/>
      <c r="P1567" s="40"/>
      <c r="Q1567" s="31"/>
      <c r="R1567" s="31"/>
      <c r="S1567" s="41"/>
      <c r="T1567" s="39"/>
    </row>
    <row r="1568" spans="1:20" ht="96" customHeight="1" x14ac:dyDescent="0.2">
      <c r="A1568" s="31"/>
      <c r="B1568" s="35" t="s">
        <v>2262</v>
      </c>
      <c r="C1568" s="31" t="s">
        <v>1091</v>
      </c>
      <c r="D1568" s="31" t="s">
        <v>27</v>
      </c>
      <c r="E1568" s="36">
        <v>45017</v>
      </c>
      <c r="F1568" s="31" t="s">
        <v>28</v>
      </c>
      <c r="G1568" s="45">
        <v>45047</v>
      </c>
      <c r="H1568" s="45">
        <v>45047</v>
      </c>
      <c r="I1568" s="31" t="s">
        <v>29</v>
      </c>
      <c r="J1568" s="31" t="s">
        <v>1092</v>
      </c>
      <c r="K1568" s="37">
        <f t="shared" si="114"/>
        <v>36000</v>
      </c>
      <c r="L1568" s="107">
        <v>36000</v>
      </c>
      <c r="M1568" s="38"/>
      <c r="N1568" s="31" t="s">
        <v>2263</v>
      </c>
      <c r="O1568" s="39"/>
      <c r="P1568" s="40"/>
      <c r="Q1568" s="31"/>
      <c r="R1568" s="31"/>
      <c r="S1568" s="41"/>
      <c r="T1568" s="39"/>
    </row>
    <row r="1569" spans="1:20" ht="15.75" customHeight="1" x14ac:dyDescent="0.2">
      <c r="A1569" s="31"/>
      <c r="B1569" s="149" t="s">
        <v>2264</v>
      </c>
      <c r="C1569" s="31" t="s">
        <v>1091</v>
      </c>
      <c r="D1569" s="31" t="s">
        <v>27</v>
      </c>
      <c r="E1569" s="36">
        <v>45017</v>
      </c>
      <c r="F1569" s="31" t="s">
        <v>28</v>
      </c>
      <c r="G1569" s="45">
        <v>45047</v>
      </c>
      <c r="H1569" s="45">
        <v>45047</v>
      </c>
      <c r="I1569" s="31" t="s">
        <v>29</v>
      </c>
      <c r="J1569" s="31" t="s">
        <v>1092</v>
      </c>
      <c r="K1569" s="37">
        <f t="shared" si="114"/>
        <v>279750</v>
      </c>
      <c r="L1569" s="107">
        <v>279750</v>
      </c>
      <c r="M1569" s="38"/>
      <c r="N1569" s="150" t="s">
        <v>2265</v>
      </c>
      <c r="O1569" s="39"/>
      <c r="P1569" s="40"/>
      <c r="Q1569" s="31"/>
      <c r="R1569" s="31"/>
      <c r="S1569" s="41"/>
      <c r="T1569" s="39"/>
    </row>
    <row r="1570" spans="1:20" ht="15.75" customHeight="1" x14ac:dyDescent="0.2">
      <c r="A1570" s="31"/>
      <c r="B1570" s="35" t="s">
        <v>2266</v>
      </c>
      <c r="C1570" s="31" t="s">
        <v>1091</v>
      </c>
      <c r="D1570" s="31" t="s">
        <v>27</v>
      </c>
      <c r="E1570" s="45">
        <v>45047</v>
      </c>
      <c r="F1570" s="31" t="s">
        <v>28</v>
      </c>
      <c r="G1570" s="45">
        <v>45078</v>
      </c>
      <c r="H1570" s="45">
        <v>45078</v>
      </c>
      <c r="I1570" s="31" t="s">
        <v>29</v>
      </c>
      <c r="J1570" s="31" t="s">
        <v>1092</v>
      </c>
      <c r="K1570" s="37">
        <f t="shared" si="114"/>
        <v>33000</v>
      </c>
      <c r="L1570" s="107">
        <v>33000</v>
      </c>
      <c r="M1570" s="38"/>
      <c r="N1570" s="31" t="s">
        <v>2267</v>
      </c>
      <c r="O1570" s="39"/>
      <c r="P1570" s="40"/>
      <c r="Q1570" s="31"/>
      <c r="R1570" s="31"/>
      <c r="S1570" s="41"/>
      <c r="T1570" s="39"/>
    </row>
    <row r="1571" spans="1:20" ht="15.75" customHeight="1" x14ac:dyDescent="0.2">
      <c r="A1571" s="31"/>
      <c r="B1571" s="35" t="s">
        <v>2268</v>
      </c>
      <c r="C1571" s="31" t="s">
        <v>1091</v>
      </c>
      <c r="D1571" s="31" t="s">
        <v>27</v>
      </c>
      <c r="E1571" s="45">
        <v>45108</v>
      </c>
      <c r="F1571" s="31" t="s">
        <v>28</v>
      </c>
      <c r="G1571" s="45">
        <v>45139</v>
      </c>
      <c r="H1571" s="45">
        <v>45139</v>
      </c>
      <c r="I1571" s="31" t="s">
        <v>29</v>
      </c>
      <c r="J1571" s="31" t="s">
        <v>1092</v>
      </c>
      <c r="K1571" s="37">
        <f t="shared" si="114"/>
        <v>262500</v>
      </c>
      <c r="L1571" s="160">
        <v>262500</v>
      </c>
      <c r="M1571" s="38"/>
      <c r="N1571" s="31" t="str">
        <f>B1571</f>
        <v>Meals and snacks to be served for the conduct of Training on Auditing QMS as part of an application on ISO 9001:2015 Quality Management System on September 19-22, 2023 at the CLIARC Paraiso, Tarlac City, Tarlac.</v>
      </c>
      <c r="O1571" s="39"/>
      <c r="P1571" s="40"/>
      <c r="Q1571" s="31"/>
      <c r="R1571" s="31"/>
      <c r="S1571" s="41"/>
      <c r="T1571" s="39"/>
    </row>
    <row r="1572" spans="1:20" ht="15.75" customHeight="1" x14ac:dyDescent="0.2">
      <c r="A1572" s="31"/>
      <c r="B1572" s="35" t="s">
        <v>2269</v>
      </c>
      <c r="C1572" s="31" t="s">
        <v>1091</v>
      </c>
      <c r="D1572" s="31" t="s">
        <v>27</v>
      </c>
      <c r="E1572" s="45">
        <v>45078</v>
      </c>
      <c r="F1572" s="31" t="s">
        <v>28</v>
      </c>
      <c r="G1572" s="45">
        <v>45047</v>
      </c>
      <c r="H1572" s="45">
        <v>45047</v>
      </c>
      <c r="I1572" s="31" t="s">
        <v>29</v>
      </c>
      <c r="J1572" s="31" t="s">
        <v>1092</v>
      </c>
      <c r="K1572" s="37">
        <f t="shared" si="114"/>
        <v>45000</v>
      </c>
      <c r="L1572" s="107">
        <v>45000</v>
      </c>
      <c r="M1572" s="38"/>
      <c r="N1572" s="31" t="s">
        <v>2270</v>
      </c>
      <c r="O1572" s="39"/>
      <c r="P1572" s="40"/>
      <c r="Q1572" s="31"/>
      <c r="R1572" s="31"/>
      <c r="S1572" s="41"/>
      <c r="T1572" s="39"/>
    </row>
    <row r="1573" spans="1:20" ht="15.75" customHeight="1" x14ac:dyDescent="0.2">
      <c r="A1573" s="63"/>
      <c r="B1573" s="113" t="s">
        <v>2271</v>
      </c>
      <c r="C1573" s="48" t="s">
        <v>1091</v>
      </c>
      <c r="D1573" s="48" t="s">
        <v>27</v>
      </c>
      <c r="E1573" s="45">
        <v>45047</v>
      </c>
      <c r="F1573" s="48" t="s">
        <v>28</v>
      </c>
      <c r="G1573" s="134">
        <v>45078</v>
      </c>
      <c r="H1573" s="134">
        <v>45078</v>
      </c>
      <c r="I1573" s="48" t="s">
        <v>29</v>
      </c>
      <c r="J1573" s="48" t="s">
        <v>1092</v>
      </c>
      <c r="K1573" s="66">
        <f t="shared" si="114"/>
        <v>30000</v>
      </c>
      <c r="L1573" s="67">
        <v>30000</v>
      </c>
      <c r="M1573" s="68"/>
      <c r="N1573" s="48" t="s">
        <v>2272</v>
      </c>
      <c r="O1573" s="60"/>
      <c r="P1573" s="69"/>
      <c r="Q1573" s="70"/>
      <c r="R1573" s="70"/>
      <c r="S1573" s="132"/>
      <c r="T1573" s="8"/>
    </row>
    <row r="1574" spans="1:20" ht="116.25" customHeight="1" x14ac:dyDescent="0.2">
      <c r="A1574" s="31"/>
      <c r="B1574" s="35" t="s">
        <v>2273</v>
      </c>
      <c r="C1574" s="31" t="s">
        <v>1091</v>
      </c>
      <c r="D1574" s="31" t="s">
        <v>27</v>
      </c>
      <c r="E1574" s="134">
        <v>45078</v>
      </c>
      <c r="F1574" s="31" t="s">
        <v>28</v>
      </c>
      <c r="G1574" s="45">
        <v>45108</v>
      </c>
      <c r="H1574" s="45">
        <v>45108</v>
      </c>
      <c r="I1574" s="31" t="s">
        <v>29</v>
      </c>
      <c r="J1574" s="31" t="s">
        <v>1092</v>
      </c>
      <c r="K1574" s="37">
        <f t="shared" si="114"/>
        <v>42000</v>
      </c>
      <c r="L1574" s="107">
        <v>42000</v>
      </c>
      <c r="M1574" s="38"/>
      <c r="N1574" s="31" t="s">
        <v>2274</v>
      </c>
      <c r="O1574" s="39"/>
      <c r="P1574" s="40"/>
      <c r="Q1574" s="31"/>
      <c r="R1574" s="31"/>
      <c r="S1574" s="41"/>
      <c r="T1574" s="39"/>
    </row>
    <row r="1575" spans="1:20" ht="124.5" customHeight="1" x14ac:dyDescent="0.2">
      <c r="A1575" s="31"/>
      <c r="B1575" s="35" t="s">
        <v>2275</v>
      </c>
      <c r="C1575" s="31" t="s">
        <v>1091</v>
      </c>
      <c r="D1575" s="31" t="s">
        <v>27</v>
      </c>
      <c r="E1575" s="134">
        <v>45078</v>
      </c>
      <c r="F1575" s="31" t="s">
        <v>28</v>
      </c>
      <c r="G1575" s="45">
        <v>45108</v>
      </c>
      <c r="H1575" s="45">
        <v>45108</v>
      </c>
      <c r="I1575" s="31" t="s">
        <v>29</v>
      </c>
      <c r="J1575" s="31" t="s">
        <v>1092</v>
      </c>
      <c r="K1575" s="37">
        <f t="shared" si="114"/>
        <v>48000</v>
      </c>
      <c r="L1575" s="107">
        <v>48000</v>
      </c>
      <c r="M1575" s="38"/>
      <c r="N1575" s="31" t="s">
        <v>2276</v>
      </c>
      <c r="O1575" s="39"/>
      <c r="P1575" s="40"/>
      <c r="Q1575" s="31"/>
      <c r="R1575" s="31"/>
      <c r="S1575" s="41"/>
      <c r="T1575" s="39"/>
    </row>
    <row r="1576" spans="1:20" ht="15.75" customHeight="1" x14ac:dyDescent="0.2">
      <c r="A1576" s="31"/>
      <c r="B1576" s="35" t="s">
        <v>2277</v>
      </c>
      <c r="C1576" s="31" t="s">
        <v>1091</v>
      </c>
      <c r="D1576" s="31" t="s">
        <v>27</v>
      </c>
      <c r="E1576" s="134">
        <v>45078</v>
      </c>
      <c r="F1576" s="31" t="s">
        <v>28</v>
      </c>
      <c r="G1576" s="45">
        <v>45108</v>
      </c>
      <c r="H1576" s="45">
        <v>45108</v>
      </c>
      <c r="I1576" s="31" t="s">
        <v>29</v>
      </c>
      <c r="J1576" s="31" t="s">
        <v>1092</v>
      </c>
      <c r="K1576" s="37">
        <f t="shared" si="114"/>
        <v>48000</v>
      </c>
      <c r="L1576" s="107">
        <v>48000</v>
      </c>
      <c r="M1576" s="38"/>
      <c r="N1576" s="31" t="s">
        <v>2278</v>
      </c>
      <c r="O1576" s="39"/>
      <c r="P1576" s="40"/>
      <c r="Q1576" s="31"/>
      <c r="R1576" s="31"/>
      <c r="S1576" s="41"/>
      <c r="T1576" s="39"/>
    </row>
    <row r="1577" spans="1:20" ht="15.75" customHeight="1" x14ac:dyDescent="0.2">
      <c r="A1577" s="31"/>
      <c r="B1577" s="35" t="s">
        <v>2279</v>
      </c>
      <c r="C1577" s="31" t="s">
        <v>1091</v>
      </c>
      <c r="D1577" s="31" t="s">
        <v>27</v>
      </c>
      <c r="E1577" s="134">
        <v>45078</v>
      </c>
      <c r="F1577" s="31" t="s">
        <v>28</v>
      </c>
      <c r="G1577" s="45">
        <v>45108</v>
      </c>
      <c r="H1577" s="45">
        <v>45108</v>
      </c>
      <c r="I1577" s="31" t="s">
        <v>29</v>
      </c>
      <c r="J1577" s="31" t="s">
        <v>1092</v>
      </c>
      <c r="K1577" s="37">
        <f t="shared" si="114"/>
        <v>144000</v>
      </c>
      <c r="L1577" s="107">
        <v>144000</v>
      </c>
      <c r="M1577" s="38"/>
      <c r="N1577" s="31" t="s">
        <v>2280</v>
      </c>
      <c r="O1577" s="39"/>
      <c r="P1577" s="40"/>
      <c r="Q1577" s="31"/>
      <c r="R1577" s="31"/>
      <c r="S1577" s="41"/>
      <c r="T1577" s="39"/>
    </row>
    <row r="1578" spans="1:20" ht="15.75" customHeight="1" x14ac:dyDescent="0.2">
      <c r="A1578" s="31"/>
      <c r="B1578" s="35" t="s">
        <v>2281</v>
      </c>
      <c r="C1578" s="31" t="s">
        <v>1091</v>
      </c>
      <c r="D1578" s="31" t="s">
        <v>27</v>
      </c>
      <c r="E1578" s="45">
        <v>45108</v>
      </c>
      <c r="F1578" s="31" t="s">
        <v>28</v>
      </c>
      <c r="G1578" s="45">
        <v>45139</v>
      </c>
      <c r="H1578" s="45">
        <v>45139</v>
      </c>
      <c r="I1578" s="31" t="s">
        <v>29</v>
      </c>
      <c r="J1578" s="31" t="s">
        <v>1092</v>
      </c>
      <c r="K1578" s="37">
        <f t="shared" si="114"/>
        <v>30000</v>
      </c>
      <c r="L1578" s="107">
        <v>30000</v>
      </c>
      <c r="M1578" s="38"/>
      <c r="N1578" s="31" t="s">
        <v>2282</v>
      </c>
      <c r="O1578" s="39"/>
      <c r="P1578" s="40"/>
      <c r="Q1578" s="31"/>
      <c r="R1578" s="31"/>
      <c r="S1578" s="41"/>
      <c r="T1578" s="39"/>
    </row>
    <row r="1579" spans="1:20" ht="15.75" customHeight="1" x14ac:dyDescent="0.2">
      <c r="A1579" s="31"/>
      <c r="B1579" s="35" t="s">
        <v>2283</v>
      </c>
      <c r="C1579" s="31" t="s">
        <v>1091</v>
      </c>
      <c r="D1579" s="31" t="s">
        <v>27</v>
      </c>
      <c r="E1579" s="45">
        <v>45108</v>
      </c>
      <c r="F1579" s="31" t="s">
        <v>28</v>
      </c>
      <c r="G1579" s="45">
        <v>45139</v>
      </c>
      <c r="H1579" s="45">
        <v>45139</v>
      </c>
      <c r="I1579" s="31" t="s">
        <v>29</v>
      </c>
      <c r="J1579" s="31" t="s">
        <v>1092</v>
      </c>
      <c r="K1579" s="37">
        <f t="shared" si="114"/>
        <v>82500</v>
      </c>
      <c r="L1579" s="107">
        <v>82500</v>
      </c>
      <c r="M1579" s="38"/>
      <c r="N1579" s="31" t="s">
        <v>2284</v>
      </c>
      <c r="O1579" s="39"/>
      <c r="P1579" s="40"/>
      <c r="Q1579" s="31"/>
      <c r="R1579" s="31"/>
      <c r="S1579" s="41"/>
      <c r="T1579" s="39"/>
    </row>
    <row r="1580" spans="1:20" ht="15.75" customHeight="1" x14ac:dyDescent="0.2">
      <c r="A1580" s="27"/>
      <c r="B1580" s="35" t="s">
        <v>2285</v>
      </c>
      <c r="C1580" s="31" t="s">
        <v>1091</v>
      </c>
      <c r="D1580" s="31" t="s">
        <v>27</v>
      </c>
      <c r="E1580" s="45">
        <v>45108</v>
      </c>
      <c r="F1580" s="31" t="s">
        <v>28</v>
      </c>
      <c r="G1580" s="45">
        <v>45139</v>
      </c>
      <c r="H1580" s="45">
        <v>45139</v>
      </c>
      <c r="I1580" s="31" t="s">
        <v>29</v>
      </c>
      <c r="J1580" s="31" t="s">
        <v>1092</v>
      </c>
      <c r="K1580" s="37">
        <f t="shared" si="114"/>
        <v>262500</v>
      </c>
      <c r="L1580" s="160">
        <v>262500</v>
      </c>
      <c r="M1580" s="33"/>
      <c r="N1580" s="31" t="str">
        <f t="shared" ref="N1580:N1583" si="115">B1580</f>
        <v>Meals and snacks to be served for the conduct of Technical Guidance  on QMS Implementtation as part of an application on  ISO 9001:2015 Quality Management System on September 5-8, 2023 at the Regional Crop Protection Center, Science City of Muñoz, Nueva Ecija</v>
      </c>
      <c r="O1580" s="16"/>
      <c r="P1580" s="26"/>
      <c r="Q1580" s="27"/>
      <c r="R1580" s="27"/>
      <c r="S1580" s="27"/>
      <c r="T1580" s="16"/>
    </row>
    <row r="1581" spans="1:20" ht="94.5" customHeight="1" x14ac:dyDescent="0.2">
      <c r="A1581" s="27"/>
      <c r="B1581" s="35" t="s">
        <v>2286</v>
      </c>
      <c r="C1581" s="31" t="s">
        <v>1091</v>
      </c>
      <c r="D1581" s="31" t="s">
        <v>27</v>
      </c>
      <c r="E1581" s="45">
        <v>45108</v>
      </c>
      <c r="F1581" s="31" t="s">
        <v>28</v>
      </c>
      <c r="G1581" s="45">
        <v>45139</v>
      </c>
      <c r="H1581" s="45">
        <v>45139</v>
      </c>
      <c r="I1581" s="31" t="s">
        <v>29</v>
      </c>
      <c r="J1581" s="31" t="s">
        <v>1092</v>
      </c>
      <c r="K1581" s="37">
        <f t="shared" si="114"/>
        <v>36000</v>
      </c>
      <c r="L1581" s="160">
        <v>36000</v>
      </c>
      <c r="M1581" s="33"/>
      <c r="N1581" s="31" t="str">
        <f t="shared" si="115"/>
        <v>Meals and snacks to be served for the conduct of Orientation on the Template to be used in updating the Central Luzon Agri-Fishery Profile and Workshop on September 13, 2023 in Zambales</v>
      </c>
      <c r="O1581" s="16"/>
      <c r="P1581" s="26"/>
      <c r="Q1581" s="27"/>
      <c r="R1581" s="27"/>
      <c r="S1581" s="27"/>
      <c r="T1581" s="16"/>
    </row>
    <row r="1582" spans="1:20" ht="104.25" customHeight="1" x14ac:dyDescent="0.2">
      <c r="A1582" s="27"/>
      <c r="B1582" s="35" t="s">
        <v>2287</v>
      </c>
      <c r="C1582" s="31" t="s">
        <v>1091</v>
      </c>
      <c r="D1582" s="31" t="s">
        <v>27</v>
      </c>
      <c r="E1582" s="45">
        <v>45139</v>
      </c>
      <c r="F1582" s="31" t="s">
        <v>28</v>
      </c>
      <c r="G1582" s="45">
        <v>45170</v>
      </c>
      <c r="H1582" s="45">
        <v>45170</v>
      </c>
      <c r="I1582" s="31" t="s">
        <v>29</v>
      </c>
      <c r="J1582" s="31" t="s">
        <v>1092</v>
      </c>
      <c r="K1582" s="37">
        <f t="shared" si="114"/>
        <v>36000</v>
      </c>
      <c r="L1582" s="160">
        <v>36000</v>
      </c>
      <c r="M1582" s="33"/>
      <c r="N1582" s="31" t="str">
        <f t="shared" si="115"/>
        <v>Provision of Meals and Snacks for the conduct of RCI-TWG 03 CADP San Jose Assessment on September 12, 2023 at DA-RFO 3 Training Room, City of San Fernando, Pampanga</v>
      </c>
      <c r="O1582" s="16"/>
      <c r="P1582" s="26"/>
      <c r="Q1582" s="27"/>
      <c r="R1582" s="27"/>
      <c r="S1582" s="27"/>
      <c r="T1582" s="16"/>
    </row>
    <row r="1583" spans="1:20" ht="143.25" customHeight="1" x14ac:dyDescent="0.2">
      <c r="A1583" s="27"/>
      <c r="B1583" s="35" t="s">
        <v>2288</v>
      </c>
      <c r="C1583" s="31" t="s">
        <v>1091</v>
      </c>
      <c r="D1583" s="31" t="s">
        <v>27</v>
      </c>
      <c r="E1583" s="45">
        <v>45108</v>
      </c>
      <c r="F1583" s="31" t="s">
        <v>28</v>
      </c>
      <c r="G1583" s="45">
        <v>45139</v>
      </c>
      <c r="H1583" s="45">
        <v>45139</v>
      </c>
      <c r="I1583" s="31" t="s">
        <v>29</v>
      </c>
      <c r="J1583" s="31" t="s">
        <v>1092</v>
      </c>
      <c r="K1583" s="37">
        <f t="shared" si="114"/>
        <v>189000</v>
      </c>
      <c r="L1583" s="160">
        <v>189000</v>
      </c>
      <c r="M1583" s="33"/>
      <c r="N1583" s="31" t="str">
        <f t="shared" si="115"/>
        <v>Meals and snacks to be served for the conduct of Training on Root Analysis  and Corrective Action Formulation as part of an application on ISO 9001:2015 Quality Management System on October 3-5, 2023 at the Regional Crop Protection Center, Science City of Muñoz, Nueva Ecjia</v>
      </c>
      <c r="O1583" s="16"/>
      <c r="P1583" s="26"/>
      <c r="Q1583" s="27"/>
      <c r="R1583" s="27"/>
      <c r="S1583" s="27"/>
      <c r="T1583" s="16"/>
    </row>
    <row r="1584" spans="1:20" ht="15.75" customHeight="1" x14ac:dyDescent="0.2">
      <c r="A1584" s="31"/>
      <c r="B1584" s="149" t="s">
        <v>2289</v>
      </c>
      <c r="C1584" s="31" t="s">
        <v>1091</v>
      </c>
      <c r="D1584" s="31" t="s">
        <v>27</v>
      </c>
      <c r="E1584" s="45">
        <v>45170</v>
      </c>
      <c r="F1584" s="31" t="s">
        <v>28</v>
      </c>
      <c r="G1584" s="36">
        <v>45200</v>
      </c>
      <c r="H1584" s="36">
        <v>45200</v>
      </c>
      <c r="I1584" s="31" t="s">
        <v>29</v>
      </c>
      <c r="J1584" s="31" t="s">
        <v>1092</v>
      </c>
      <c r="K1584" s="37">
        <f t="shared" si="114"/>
        <v>45000</v>
      </c>
      <c r="L1584" s="107">
        <v>45000</v>
      </c>
      <c r="M1584" s="38"/>
      <c r="N1584" s="31" t="s">
        <v>2290</v>
      </c>
      <c r="O1584" s="39"/>
      <c r="P1584" s="40"/>
      <c r="Q1584" s="31"/>
      <c r="R1584" s="31"/>
      <c r="S1584" s="41"/>
      <c r="T1584" s="39"/>
    </row>
    <row r="1585" spans="1:20" ht="15.75" customHeight="1" x14ac:dyDescent="0.2">
      <c r="A1585" s="27"/>
      <c r="B1585" s="149" t="s">
        <v>2291</v>
      </c>
      <c r="C1585" s="31" t="s">
        <v>1091</v>
      </c>
      <c r="D1585" s="31" t="s">
        <v>1576</v>
      </c>
      <c r="E1585" s="45">
        <v>45170</v>
      </c>
      <c r="F1585" s="31" t="s">
        <v>28</v>
      </c>
      <c r="G1585" s="36">
        <v>45200</v>
      </c>
      <c r="H1585" s="36">
        <v>45200</v>
      </c>
      <c r="I1585" s="31" t="s">
        <v>29</v>
      </c>
      <c r="J1585" s="31" t="s">
        <v>1092</v>
      </c>
      <c r="K1585" s="37">
        <f t="shared" si="114"/>
        <v>1053500</v>
      </c>
      <c r="L1585" s="107">
        <v>1053500</v>
      </c>
      <c r="M1585" s="33"/>
      <c r="N1585" s="31" t="s">
        <v>2292</v>
      </c>
      <c r="O1585" s="16"/>
      <c r="P1585" s="26"/>
      <c r="Q1585" s="27"/>
      <c r="R1585" s="27"/>
      <c r="S1585" s="27"/>
      <c r="T1585" s="16"/>
    </row>
    <row r="1586" spans="1:20" ht="15.75" customHeight="1" x14ac:dyDescent="0.2">
      <c r="A1586" s="27"/>
      <c r="B1586" s="149" t="s">
        <v>2293</v>
      </c>
      <c r="C1586" s="31" t="s">
        <v>1091</v>
      </c>
      <c r="D1586" s="31" t="s">
        <v>27</v>
      </c>
      <c r="E1586" s="36">
        <v>45200</v>
      </c>
      <c r="F1586" s="31" t="s">
        <v>28</v>
      </c>
      <c r="G1586" s="36">
        <v>45231</v>
      </c>
      <c r="H1586" s="36">
        <v>45231</v>
      </c>
      <c r="I1586" s="31" t="s">
        <v>29</v>
      </c>
      <c r="J1586" s="31" t="s">
        <v>1092</v>
      </c>
      <c r="K1586" s="37">
        <f t="shared" si="114"/>
        <v>116000</v>
      </c>
      <c r="L1586" s="107">
        <v>116000</v>
      </c>
      <c r="M1586" s="33"/>
      <c r="N1586" s="31" t="s">
        <v>2294</v>
      </c>
      <c r="O1586" s="16"/>
      <c r="P1586" s="26"/>
      <c r="Q1586" s="27"/>
      <c r="R1586" s="27"/>
      <c r="S1586" s="27"/>
      <c r="T1586" s="16"/>
    </row>
    <row r="1587" spans="1:20" ht="15.75" customHeight="1" x14ac:dyDescent="0.2">
      <c r="A1587" s="31"/>
      <c r="B1587" s="149" t="s">
        <v>2295</v>
      </c>
      <c r="C1587" s="31" t="s">
        <v>1091</v>
      </c>
      <c r="D1587" s="31" t="s">
        <v>27</v>
      </c>
      <c r="E1587" s="36">
        <v>45231</v>
      </c>
      <c r="F1587" s="31" t="s">
        <v>28</v>
      </c>
      <c r="G1587" s="36">
        <v>45261</v>
      </c>
      <c r="H1587" s="36">
        <v>45261</v>
      </c>
      <c r="I1587" s="31" t="s">
        <v>29</v>
      </c>
      <c r="J1587" s="31" t="s">
        <v>1092</v>
      </c>
      <c r="K1587" s="37">
        <f t="shared" si="114"/>
        <v>45000</v>
      </c>
      <c r="L1587" s="107">
        <v>45000</v>
      </c>
      <c r="M1587" s="38"/>
      <c r="N1587" s="31" t="s">
        <v>2296</v>
      </c>
      <c r="O1587" s="39"/>
      <c r="P1587" s="40"/>
      <c r="Q1587" s="31"/>
      <c r="R1587" s="31"/>
      <c r="S1587" s="41"/>
      <c r="T1587" s="39"/>
    </row>
    <row r="1588" spans="1:20" ht="15.75" customHeight="1" x14ac:dyDescent="0.2">
      <c r="A1588" s="31"/>
      <c r="B1588" s="149" t="s">
        <v>2297</v>
      </c>
      <c r="C1588" s="31" t="s">
        <v>1091</v>
      </c>
      <c r="D1588" s="31" t="s">
        <v>27</v>
      </c>
      <c r="E1588" s="31" t="s">
        <v>2298</v>
      </c>
      <c r="F1588" s="31" t="s">
        <v>28</v>
      </c>
      <c r="G1588" s="31" t="s">
        <v>2298</v>
      </c>
      <c r="H1588" s="31" t="s">
        <v>2298</v>
      </c>
      <c r="I1588" s="31" t="s">
        <v>29</v>
      </c>
      <c r="J1588" s="31" t="s">
        <v>1092</v>
      </c>
      <c r="K1588" s="37">
        <f t="shared" si="114"/>
        <v>72000</v>
      </c>
      <c r="L1588" s="107">
        <v>72000</v>
      </c>
      <c r="M1588" s="38"/>
      <c r="N1588" s="31" t="s">
        <v>2299</v>
      </c>
      <c r="O1588" s="39"/>
      <c r="P1588" s="40"/>
      <c r="Q1588" s="31"/>
      <c r="R1588" s="31"/>
      <c r="S1588" s="41"/>
      <c r="T1588" s="39"/>
    </row>
    <row r="1589" spans="1:20" ht="15.75" customHeight="1" x14ac:dyDescent="0.2">
      <c r="A1589" s="31"/>
      <c r="B1589" s="149" t="s">
        <v>2300</v>
      </c>
      <c r="C1589" s="31" t="s">
        <v>1091</v>
      </c>
      <c r="D1589" s="31" t="s">
        <v>27</v>
      </c>
      <c r="E1589" s="31" t="s">
        <v>2301</v>
      </c>
      <c r="F1589" s="31" t="s">
        <v>28</v>
      </c>
      <c r="G1589" s="31" t="s">
        <v>2301</v>
      </c>
      <c r="H1589" s="31" t="s">
        <v>2301</v>
      </c>
      <c r="I1589" s="31" t="s">
        <v>29</v>
      </c>
      <c r="J1589" s="31" t="s">
        <v>1092</v>
      </c>
      <c r="K1589" s="37">
        <f t="shared" si="114"/>
        <v>84000</v>
      </c>
      <c r="L1589" s="107">
        <v>84000</v>
      </c>
      <c r="M1589" s="38"/>
      <c r="N1589" s="31" t="s">
        <v>2299</v>
      </c>
      <c r="O1589" s="39"/>
      <c r="P1589" s="40"/>
      <c r="Q1589" s="31"/>
      <c r="R1589" s="31"/>
      <c r="S1589" s="41"/>
      <c r="T1589" s="39"/>
    </row>
    <row r="1590" spans="1:20" ht="15.75" customHeight="1" x14ac:dyDescent="0.2">
      <c r="A1590" s="31"/>
      <c r="B1590" s="149" t="s">
        <v>2302</v>
      </c>
      <c r="C1590" s="31" t="s">
        <v>1649</v>
      </c>
      <c r="D1590" s="31" t="s">
        <v>27</v>
      </c>
      <c r="E1590" s="45">
        <v>45017</v>
      </c>
      <c r="F1590" s="31" t="s">
        <v>28</v>
      </c>
      <c r="G1590" s="36">
        <v>45047</v>
      </c>
      <c r="H1590" s="36">
        <v>45047</v>
      </c>
      <c r="I1590" s="31" t="s">
        <v>29</v>
      </c>
      <c r="J1590" s="86" t="s">
        <v>1092</v>
      </c>
      <c r="K1590" s="37">
        <f t="shared" si="114"/>
        <v>10000</v>
      </c>
      <c r="L1590" s="49">
        <v>10000</v>
      </c>
      <c r="M1590" s="38"/>
      <c r="N1590" s="150" t="str">
        <f t="shared" ref="N1590:N1591" si="116">B1590</f>
        <v>Meal and snacks to be served during the Exit Conference of Farmers Directors Month RAFC Executive Committee Meeting on MaY 30-31, 2023 in San Ildefonso, Bulacan</v>
      </c>
      <c r="O1590" s="39"/>
      <c r="P1590" s="40"/>
      <c r="Q1590" s="31"/>
      <c r="R1590" s="31"/>
      <c r="S1590" s="41"/>
      <c r="T1590" s="39"/>
    </row>
    <row r="1591" spans="1:20" ht="55.5" customHeight="1" x14ac:dyDescent="0.2">
      <c r="A1591" s="31"/>
      <c r="B1591" s="149" t="s">
        <v>2303</v>
      </c>
      <c r="C1591" s="31" t="s">
        <v>1091</v>
      </c>
      <c r="D1591" s="31" t="s">
        <v>27</v>
      </c>
      <c r="E1591" s="31" t="s">
        <v>2304</v>
      </c>
      <c r="F1591" s="31" t="s">
        <v>28</v>
      </c>
      <c r="G1591" s="31" t="s">
        <v>2304</v>
      </c>
      <c r="H1591" s="31" t="s">
        <v>2304</v>
      </c>
      <c r="I1591" s="31" t="s">
        <v>29</v>
      </c>
      <c r="J1591" s="86" t="s">
        <v>1092</v>
      </c>
      <c r="K1591" s="37">
        <f t="shared" si="114"/>
        <v>54000</v>
      </c>
      <c r="L1591" s="49">
        <v>54000</v>
      </c>
      <c r="M1591" s="38"/>
      <c r="N1591" s="150" t="str">
        <f t="shared" si="116"/>
        <v>Meal and snacks to be served during the MANCOM Meeting from July to December 2023</v>
      </c>
      <c r="O1591" s="39"/>
      <c r="P1591" s="40"/>
      <c r="Q1591" s="31"/>
      <c r="R1591" s="31"/>
      <c r="S1591" s="41"/>
      <c r="T1591" s="39"/>
    </row>
    <row r="1592" spans="1:20" ht="15.75" customHeight="1" x14ac:dyDescent="0.2">
      <c r="A1592" s="27"/>
      <c r="B1592" s="44"/>
      <c r="C1592" s="29"/>
      <c r="D1592" s="27"/>
      <c r="E1592" s="29"/>
      <c r="F1592" s="29"/>
      <c r="G1592" s="29"/>
      <c r="H1592" s="29"/>
      <c r="I1592" s="27"/>
      <c r="J1592" s="31"/>
      <c r="K1592" s="32"/>
      <c r="L1592" s="160"/>
      <c r="M1592" s="33"/>
      <c r="N1592" s="31"/>
      <c r="O1592" s="16"/>
      <c r="P1592" s="26"/>
      <c r="Q1592" s="27"/>
      <c r="R1592" s="27"/>
      <c r="S1592" s="27"/>
      <c r="T1592" s="16"/>
    </row>
    <row r="1593" spans="1:20" ht="15.75" customHeight="1" x14ac:dyDescent="0.2">
      <c r="A1593" s="27"/>
      <c r="B1593" s="44" t="s">
        <v>318</v>
      </c>
      <c r="C1593" s="29"/>
      <c r="D1593" s="27"/>
      <c r="E1593" s="29" t="str">
        <f>IF(D1593="","",IF((OR(D1593=data_validation!A$1,D1593=data_validation!A$2,D1593=data_validation!A$5,D1593=data_validation!A$6,D1593=data_validation!A$15,D1593=data_validation!A$17)),"Indicate Date","N/A"))</f>
        <v/>
      </c>
      <c r="F1593" s="29" t="str">
        <f>IF(D1593="","",IF((OR(D1593=data_validation!A$1,D1593=data_validation!A$2)),"Indicate Date","N/A"))</f>
        <v/>
      </c>
      <c r="G1593" s="29" t="str">
        <f>IF(D1593="","","Indicate Date")</f>
        <v/>
      </c>
      <c r="H1593" s="29" t="str">
        <f>IF(D1593="","","Indicate Date")</f>
        <v/>
      </c>
      <c r="I1593" s="27"/>
      <c r="J1593" s="31"/>
      <c r="K1593" s="32"/>
      <c r="L1593" s="33"/>
      <c r="M1593" s="33"/>
      <c r="N1593" s="31"/>
      <c r="O1593" s="16"/>
      <c r="P1593" s="26"/>
      <c r="Q1593" s="27"/>
      <c r="R1593" s="27"/>
      <c r="S1593" s="27"/>
      <c r="T1593" s="16"/>
    </row>
    <row r="1594" spans="1:20" ht="15.75" customHeight="1" x14ac:dyDescent="0.2">
      <c r="A1594" s="27"/>
      <c r="B1594" s="35" t="s">
        <v>2305</v>
      </c>
      <c r="C1594" s="31" t="s">
        <v>318</v>
      </c>
      <c r="D1594" s="31" t="s">
        <v>27</v>
      </c>
      <c r="E1594" s="36">
        <v>44928</v>
      </c>
      <c r="F1594" s="31" t="s">
        <v>28</v>
      </c>
      <c r="G1594" s="36">
        <v>44965</v>
      </c>
      <c r="H1594" s="36">
        <v>44965</v>
      </c>
      <c r="I1594" s="31" t="s">
        <v>29</v>
      </c>
      <c r="J1594" s="31" t="s">
        <v>320</v>
      </c>
      <c r="K1594" s="37">
        <f t="shared" ref="K1594:K1619" si="117">SUM(L1594:M1594)</f>
        <v>21000</v>
      </c>
      <c r="L1594" s="38">
        <v>21000</v>
      </c>
      <c r="M1594" s="38"/>
      <c r="N1594" s="31" t="s">
        <v>2306</v>
      </c>
      <c r="O1594" s="16"/>
      <c r="P1594" s="26"/>
      <c r="Q1594" s="27"/>
      <c r="R1594" s="31"/>
      <c r="S1594" s="41"/>
      <c r="T1594" s="16"/>
    </row>
    <row r="1595" spans="1:20" ht="113.25" customHeight="1" x14ac:dyDescent="0.2">
      <c r="A1595" s="27"/>
      <c r="B1595" s="35" t="s">
        <v>2307</v>
      </c>
      <c r="C1595" s="31" t="s">
        <v>318</v>
      </c>
      <c r="D1595" s="31" t="s">
        <v>27</v>
      </c>
      <c r="E1595" s="36">
        <v>44928</v>
      </c>
      <c r="F1595" s="31" t="s">
        <v>28</v>
      </c>
      <c r="G1595" s="36">
        <v>44965</v>
      </c>
      <c r="H1595" s="36">
        <v>44965</v>
      </c>
      <c r="I1595" s="31" t="s">
        <v>29</v>
      </c>
      <c r="J1595" s="31" t="s">
        <v>320</v>
      </c>
      <c r="K1595" s="37">
        <f t="shared" si="117"/>
        <v>30000</v>
      </c>
      <c r="L1595" s="38">
        <v>30000</v>
      </c>
      <c r="M1595" s="38"/>
      <c r="N1595" s="31" t="s">
        <v>2308</v>
      </c>
      <c r="O1595" s="16"/>
      <c r="P1595" s="26"/>
      <c r="Q1595" s="27"/>
      <c r="R1595" s="31" t="s">
        <v>324</v>
      </c>
      <c r="S1595" s="31" t="s">
        <v>325</v>
      </c>
      <c r="T1595" s="16"/>
    </row>
    <row r="1596" spans="1:20" ht="102.75" customHeight="1" x14ac:dyDescent="0.2">
      <c r="A1596" s="27"/>
      <c r="B1596" s="35" t="s">
        <v>2309</v>
      </c>
      <c r="C1596" s="31" t="s">
        <v>318</v>
      </c>
      <c r="D1596" s="31" t="s">
        <v>27</v>
      </c>
      <c r="E1596" s="36">
        <v>44928</v>
      </c>
      <c r="F1596" s="31" t="s">
        <v>28</v>
      </c>
      <c r="G1596" s="36">
        <v>44965</v>
      </c>
      <c r="H1596" s="36">
        <v>44965</v>
      </c>
      <c r="I1596" s="31" t="s">
        <v>29</v>
      </c>
      <c r="J1596" s="31" t="s">
        <v>320</v>
      </c>
      <c r="K1596" s="37">
        <f t="shared" si="117"/>
        <v>30000</v>
      </c>
      <c r="L1596" s="38">
        <v>30000</v>
      </c>
      <c r="M1596" s="38"/>
      <c r="N1596" s="31" t="s">
        <v>2310</v>
      </c>
      <c r="O1596" s="16"/>
      <c r="P1596" s="26"/>
      <c r="Q1596" s="27"/>
      <c r="R1596" s="31" t="s">
        <v>324</v>
      </c>
      <c r="S1596" s="31" t="s">
        <v>325</v>
      </c>
      <c r="T1596" s="16"/>
    </row>
    <row r="1597" spans="1:20" ht="96.75" customHeight="1" x14ac:dyDescent="0.2">
      <c r="A1597" s="27"/>
      <c r="B1597" s="35" t="s">
        <v>2311</v>
      </c>
      <c r="C1597" s="31" t="s">
        <v>318</v>
      </c>
      <c r="D1597" s="31" t="s">
        <v>27</v>
      </c>
      <c r="E1597" s="36">
        <v>44928</v>
      </c>
      <c r="F1597" s="31" t="s">
        <v>28</v>
      </c>
      <c r="G1597" s="36">
        <v>44965</v>
      </c>
      <c r="H1597" s="36">
        <v>44965</v>
      </c>
      <c r="I1597" s="31" t="s">
        <v>29</v>
      </c>
      <c r="J1597" s="31" t="s">
        <v>320</v>
      </c>
      <c r="K1597" s="37">
        <f t="shared" si="117"/>
        <v>30000</v>
      </c>
      <c r="L1597" s="38">
        <v>30000</v>
      </c>
      <c r="M1597" s="38"/>
      <c r="N1597" s="31" t="s">
        <v>2312</v>
      </c>
      <c r="O1597" s="16"/>
      <c r="P1597" s="26"/>
      <c r="Q1597" s="27"/>
      <c r="R1597" s="31" t="s">
        <v>324</v>
      </c>
      <c r="S1597" s="31" t="s">
        <v>325</v>
      </c>
      <c r="T1597" s="16"/>
    </row>
    <row r="1598" spans="1:20" ht="15.75" customHeight="1" x14ac:dyDescent="0.2">
      <c r="A1598" s="27"/>
      <c r="B1598" s="35" t="s">
        <v>2313</v>
      </c>
      <c r="C1598" s="31" t="s">
        <v>318</v>
      </c>
      <c r="D1598" s="31" t="s">
        <v>27</v>
      </c>
      <c r="E1598" s="36">
        <v>44928</v>
      </c>
      <c r="F1598" s="31" t="s">
        <v>28</v>
      </c>
      <c r="G1598" s="36">
        <v>44995</v>
      </c>
      <c r="H1598" s="36">
        <v>44995</v>
      </c>
      <c r="I1598" s="31" t="s">
        <v>29</v>
      </c>
      <c r="J1598" s="31" t="s">
        <v>320</v>
      </c>
      <c r="K1598" s="37">
        <f t="shared" si="117"/>
        <v>30000</v>
      </c>
      <c r="L1598" s="38">
        <v>30000</v>
      </c>
      <c r="M1598" s="38"/>
      <c r="N1598" s="31" t="s">
        <v>2314</v>
      </c>
      <c r="O1598" s="16"/>
      <c r="P1598" s="26"/>
      <c r="Q1598" s="27"/>
      <c r="R1598" s="31" t="s">
        <v>324</v>
      </c>
      <c r="S1598" s="31" t="s">
        <v>325</v>
      </c>
      <c r="T1598" s="16"/>
    </row>
    <row r="1599" spans="1:20" ht="15.75" customHeight="1" x14ac:dyDescent="0.2">
      <c r="A1599" s="27"/>
      <c r="B1599" s="35" t="s">
        <v>2315</v>
      </c>
      <c r="C1599" s="31" t="s">
        <v>318</v>
      </c>
      <c r="D1599" s="31" t="s">
        <v>27</v>
      </c>
      <c r="E1599" s="36">
        <v>44928</v>
      </c>
      <c r="F1599" s="31" t="s">
        <v>28</v>
      </c>
      <c r="G1599" s="36">
        <v>44965</v>
      </c>
      <c r="H1599" s="36">
        <v>44965</v>
      </c>
      <c r="I1599" s="31" t="s">
        <v>29</v>
      </c>
      <c r="J1599" s="31" t="s">
        <v>320</v>
      </c>
      <c r="K1599" s="37">
        <f t="shared" si="117"/>
        <v>21000</v>
      </c>
      <c r="L1599" s="38">
        <v>21000</v>
      </c>
      <c r="M1599" s="38"/>
      <c r="N1599" s="31" t="s">
        <v>2316</v>
      </c>
      <c r="O1599" s="16"/>
      <c r="P1599" s="26"/>
      <c r="Q1599" s="27"/>
      <c r="R1599" s="31" t="s">
        <v>324</v>
      </c>
      <c r="S1599" s="31" t="s">
        <v>325</v>
      </c>
      <c r="T1599" s="16"/>
    </row>
    <row r="1600" spans="1:20" ht="15.75" customHeight="1" x14ac:dyDescent="0.2">
      <c r="A1600" s="27"/>
      <c r="B1600" s="35" t="s">
        <v>2317</v>
      </c>
      <c r="C1600" s="31" t="s">
        <v>318</v>
      </c>
      <c r="D1600" s="31" t="s">
        <v>27</v>
      </c>
      <c r="E1600" s="36">
        <v>44928</v>
      </c>
      <c r="F1600" s="31" t="s">
        <v>28</v>
      </c>
      <c r="G1600" s="36">
        <v>44965</v>
      </c>
      <c r="H1600" s="36">
        <v>44965</v>
      </c>
      <c r="I1600" s="31" t="s">
        <v>29</v>
      </c>
      <c r="J1600" s="31" t="s">
        <v>320</v>
      </c>
      <c r="K1600" s="37">
        <f t="shared" si="117"/>
        <v>30000</v>
      </c>
      <c r="L1600" s="38">
        <v>30000</v>
      </c>
      <c r="M1600" s="38"/>
      <c r="N1600" s="31" t="s">
        <v>2318</v>
      </c>
      <c r="O1600" s="16"/>
      <c r="P1600" s="26"/>
      <c r="Q1600" s="27"/>
      <c r="R1600" s="31" t="s">
        <v>324</v>
      </c>
      <c r="S1600" s="31" t="s">
        <v>325</v>
      </c>
      <c r="T1600" s="16"/>
    </row>
    <row r="1601" spans="1:20" ht="15.75" customHeight="1" x14ac:dyDescent="0.2">
      <c r="A1601" s="27"/>
      <c r="B1601" s="35" t="s">
        <v>2319</v>
      </c>
      <c r="C1601" s="31" t="s">
        <v>318</v>
      </c>
      <c r="D1601" s="31" t="s">
        <v>27</v>
      </c>
      <c r="E1601" s="36">
        <v>44928</v>
      </c>
      <c r="F1601" s="31" t="s">
        <v>28</v>
      </c>
      <c r="G1601" s="36">
        <v>44965</v>
      </c>
      <c r="H1601" s="36">
        <v>44965</v>
      </c>
      <c r="I1601" s="31" t="s">
        <v>29</v>
      </c>
      <c r="J1601" s="31" t="s">
        <v>320</v>
      </c>
      <c r="K1601" s="37">
        <f t="shared" si="117"/>
        <v>30000</v>
      </c>
      <c r="L1601" s="38">
        <v>30000</v>
      </c>
      <c r="M1601" s="38"/>
      <c r="N1601" s="31" t="s">
        <v>2320</v>
      </c>
      <c r="O1601" s="16"/>
      <c r="P1601" s="26"/>
      <c r="Q1601" s="27"/>
      <c r="R1601" s="31" t="s">
        <v>324</v>
      </c>
      <c r="S1601" s="31" t="s">
        <v>325</v>
      </c>
      <c r="T1601" s="16"/>
    </row>
    <row r="1602" spans="1:20" ht="15.75" customHeight="1" x14ac:dyDescent="0.2">
      <c r="A1602" s="27"/>
      <c r="B1602" s="47" t="s">
        <v>2321</v>
      </c>
      <c r="C1602" s="31" t="s">
        <v>318</v>
      </c>
      <c r="D1602" s="31" t="s">
        <v>27</v>
      </c>
      <c r="E1602" s="36">
        <v>44928</v>
      </c>
      <c r="F1602" s="31" t="s">
        <v>28</v>
      </c>
      <c r="G1602" s="36">
        <v>44965</v>
      </c>
      <c r="H1602" s="36">
        <v>44965</v>
      </c>
      <c r="I1602" s="31" t="s">
        <v>29</v>
      </c>
      <c r="J1602" s="31" t="s">
        <v>320</v>
      </c>
      <c r="K1602" s="37">
        <f t="shared" si="117"/>
        <v>30000</v>
      </c>
      <c r="L1602" s="38">
        <v>30000</v>
      </c>
      <c r="M1602" s="38"/>
      <c r="N1602" s="42" t="s">
        <v>2322</v>
      </c>
      <c r="O1602" s="16"/>
      <c r="P1602" s="26"/>
      <c r="Q1602" s="27"/>
      <c r="R1602" s="31" t="s">
        <v>324</v>
      </c>
      <c r="S1602" s="31" t="s">
        <v>325</v>
      </c>
      <c r="T1602" s="16"/>
    </row>
    <row r="1603" spans="1:20" ht="15.75" customHeight="1" x14ac:dyDescent="0.2">
      <c r="A1603" s="27"/>
      <c r="B1603" s="149" t="s">
        <v>2323</v>
      </c>
      <c r="C1603" s="31" t="s">
        <v>318</v>
      </c>
      <c r="D1603" s="31" t="s">
        <v>27</v>
      </c>
      <c r="E1603" s="36">
        <v>44928</v>
      </c>
      <c r="F1603" s="31" t="s">
        <v>28</v>
      </c>
      <c r="G1603" s="36">
        <v>44965</v>
      </c>
      <c r="H1603" s="36">
        <v>44965</v>
      </c>
      <c r="I1603" s="31" t="s">
        <v>29</v>
      </c>
      <c r="J1603" s="31" t="s">
        <v>320</v>
      </c>
      <c r="K1603" s="37">
        <f t="shared" si="117"/>
        <v>30000</v>
      </c>
      <c r="L1603" s="38">
        <v>30000</v>
      </c>
      <c r="M1603" s="38"/>
      <c r="N1603" s="150" t="s">
        <v>2324</v>
      </c>
      <c r="O1603" s="16"/>
      <c r="P1603" s="26"/>
      <c r="Q1603" s="27"/>
      <c r="R1603" s="31" t="s">
        <v>324</v>
      </c>
      <c r="S1603" s="31" t="s">
        <v>325</v>
      </c>
      <c r="T1603" s="16"/>
    </row>
    <row r="1604" spans="1:20" ht="15.75" customHeight="1" x14ac:dyDescent="0.2">
      <c r="A1604" s="27"/>
      <c r="B1604" s="149" t="s">
        <v>2325</v>
      </c>
      <c r="C1604" s="31" t="s">
        <v>318</v>
      </c>
      <c r="D1604" s="31" t="s">
        <v>1576</v>
      </c>
      <c r="E1604" s="31" t="s">
        <v>28</v>
      </c>
      <c r="F1604" s="31" t="s">
        <v>28</v>
      </c>
      <c r="G1604" s="36">
        <v>45090</v>
      </c>
      <c r="H1604" s="36">
        <v>45090</v>
      </c>
      <c r="I1604" s="31" t="s">
        <v>29</v>
      </c>
      <c r="J1604" s="31" t="s">
        <v>320</v>
      </c>
      <c r="K1604" s="37">
        <f t="shared" si="117"/>
        <v>203000</v>
      </c>
      <c r="L1604" s="38">
        <v>203000</v>
      </c>
      <c r="M1604" s="38"/>
      <c r="N1604" s="150" t="str">
        <f t="shared" ref="N1604:N1609" si="118">B1604</f>
        <v>Meals and snacks  with accommodation To be served during the conduct of Consultative Meeting with Provincial Agriculturist and Provincial AMIA Focal of Region 3 in the Province of Pampanga on May 30-31, 2023</v>
      </c>
      <c r="O1604" s="16"/>
      <c r="P1604" s="26"/>
      <c r="Q1604" s="27"/>
      <c r="R1604" s="31" t="s">
        <v>324</v>
      </c>
      <c r="S1604" s="31" t="s">
        <v>325</v>
      </c>
      <c r="T1604" s="16"/>
    </row>
    <row r="1605" spans="1:20" ht="15.75" customHeight="1" x14ac:dyDescent="0.2">
      <c r="A1605" s="27"/>
      <c r="B1605" s="47" t="s">
        <v>2326</v>
      </c>
      <c r="C1605" s="31" t="s">
        <v>318</v>
      </c>
      <c r="D1605" s="31" t="s">
        <v>1576</v>
      </c>
      <c r="E1605" s="31" t="s">
        <v>28</v>
      </c>
      <c r="F1605" s="31" t="s">
        <v>28</v>
      </c>
      <c r="G1605" s="36">
        <v>45090</v>
      </c>
      <c r="H1605" s="36">
        <v>45090</v>
      </c>
      <c r="I1605" s="31" t="s">
        <v>29</v>
      </c>
      <c r="J1605" s="31" t="s">
        <v>320</v>
      </c>
      <c r="K1605" s="37">
        <f t="shared" si="117"/>
        <v>101500</v>
      </c>
      <c r="L1605" s="38">
        <v>101500</v>
      </c>
      <c r="M1605" s="38"/>
      <c r="N1605" s="150" t="str">
        <f t="shared" si="118"/>
        <v>Meals and snacks with accommodation to be served during the conduct of Training on Climate Information System on June 22 - 23, 2023 at Pampanga (Batch 2)</v>
      </c>
      <c r="O1605" s="16"/>
      <c r="P1605" s="26"/>
      <c r="Q1605" s="27"/>
      <c r="R1605" s="27"/>
      <c r="S1605" s="27"/>
      <c r="T1605" s="16"/>
    </row>
    <row r="1606" spans="1:20" ht="15.75" customHeight="1" x14ac:dyDescent="0.2">
      <c r="A1606" s="27"/>
      <c r="B1606" s="47" t="s">
        <v>2327</v>
      </c>
      <c r="C1606" s="31" t="s">
        <v>318</v>
      </c>
      <c r="D1606" s="31" t="s">
        <v>1576</v>
      </c>
      <c r="E1606" s="31" t="s">
        <v>28</v>
      </c>
      <c r="F1606" s="31" t="s">
        <v>28</v>
      </c>
      <c r="G1606" s="36">
        <v>45090</v>
      </c>
      <c r="H1606" s="36">
        <v>45090</v>
      </c>
      <c r="I1606" s="31" t="s">
        <v>29</v>
      </c>
      <c r="J1606" s="31" t="s">
        <v>320</v>
      </c>
      <c r="K1606" s="37">
        <f t="shared" si="117"/>
        <v>101500</v>
      </c>
      <c r="L1606" s="38">
        <v>101500</v>
      </c>
      <c r="M1606" s="38"/>
      <c r="N1606" s="150" t="str">
        <f t="shared" si="118"/>
        <v>Meals and snacks with accommodation  to be served during the conduct of Training on Climate Information System on June 20 - 21, 2023 at Pampanga (Batch 1)</v>
      </c>
      <c r="O1606" s="16"/>
      <c r="P1606" s="26"/>
      <c r="Q1606" s="27"/>
      <c r="R1606" s="27"/>
      <c r="S1606" s="27"/>
      <c r="T1606" s="16"/>
    </row>
    <row r="1607" spans="1:20" ht="15.75" customHeight="1" x14ac:dyDescent="0.2">
      <c r="A1607" s="27"/>
      <c r="B1607" s="47" t="s">
        <v>2328</v>
      </c>
      <c r="C1607" s="31" t="s">
        <v>1806</v>
      </c>
      <c r="D1607" s="31" t="s">
        <v>1576</v>
      </c>
      <c r="E1607" s="31" t="s">
        <v>28</v>
      </c>
      <c r="F1607" s="31" t="s">
        <v>28</v>
      </c>
      <c r="G1607" s="36">
        <v>45090</v>
      </c>
      <c r="H1607" s="36">
        <v>45090</v>
      </c>
      <c r="I1607" s="31" t="s">
        <v>29</v>
      </c>
      <c r="J1607" s="31" t="s">
        <v>320</v>
      </c>
      <c r="K1607" s="37">
        <f t="shared" si="117"/>
        <v>35350</v>
      </c>
      <c r="L1607" s="38">
        <v>35350</v>
      </c>
      <c r="M1607" s="38"/>
      <c r="N1607" s="150" t="str">
        <f t="shared" si="118"/>
        <v xml:space="preserve">Meals and snacks with accommodation to be served during the conduct of Field Data Gathering (FDG) for the Explanatory Manual (EM) of the Philippine National Standards (PNS) Good Agricultural Practices (GAP) for fruits and vegetable farming (PNS/BAFS) 49:2021) on June 14-16, 2023 at Nueva Ecija and Zambales. </v>
      </c>
      <c r="O1607" s="16"/>
      <c r="P1607" s="26"/>
      <c r="Q1607" s="27"/>
      <c r="R1607" s="27"/>
      <c r="S1607" s="27"/>
      <c r="T1607" s="16"/>
    </row>
    <row r="1608" spans="1:20" ht="15.75" customHeight="1" x14ac:dyDescent="0.2">
      <c r="A1608" s="27"/>
      <c r="B1608" s="47" t="s">
        <v>2329</v>
      </c>
      <c r="C1608" s="31" t="s">
        <v>318</v>
      </c>
      <c r="D1608" s="31" t="s">
        <v>27</v>
      </c>
      <c r="E1608" s="36">
        <v>45057</v>
      </c>
      <c r="F1608" s="31" t="s">
        <v>28</v>
      </c>
      <c r="G1608" s="36">
        <v>45090</v>
      </c>
      <c r="H1608" s="36">
        <v>45090</v>
      </c>
      <c r="I1608" s="31" t="s">
        <v>29</v>
      </c>
      <c r="J1608" s="31" t="s">
        <v>320</v>
      </c>
      <c r="K1608" s="37">
        <f t="shared" si="117"/>
        <v>30000</v>
      </c>
      <c r="L1608" s="38">
        <v>30000</v>
      </c>
      <c r="M1608" s="38"/>
      <c r="N1608" s="150" t="str">
        <f t="shared" si="118"/>
        <v xml:space="preserve">Meals and Snack -To be served during the conduct of Training on Feed Formulation and using of Pelletizing machine in Bacolor, Pampanga on June 19, 2023.
</v>
      </c>
      <c r="O1608" s="16"/>
      <c r="P1608" s="26"/>
      <c r="Q1608" s="27"/>
      <c r="R1608" s="27"/>
      <c r="S1608" s="27"/>
      <c r="T1608" s="16"/>
    </row>
    <row r="1609" spans="1:20" ht="15.75" customHeight="1" x14ac:dyDescent="0.2">
      <c r="A1609" s="27"/>
      <c r="B1609" s="47" t="s">
        <v>2330</v>
      </c>
      <c r="C1609" s="31" t="s">
        <v>318</v>
      </c>
      <c r="D1609" s="31" t="s">
        <v>27</v>
      </c>
      <c r="E1609" s="36">
        <v>45057</v>
      </c>
      <c r="F1609" s="31" t="s">
        <v>28</v>
      </c>
      <c r="G1609" s="36">
        <v>45090</v>
      </c>
      <c r="H1609" s="36">
        <v>45090</v>
      </c>
      <c r="I1609" s="31" t="s">
        <v>29</v>
      </c>
      <c r="J1609" s="31" t="s">
        <v>320</v>
      </c>
      <c r="K1609" s="37">
        <f t="shared" si="117"/>
        <v>30000</v>
      </c>
      <c r="L1609" s="38">
        <v>30000</v>
      </c>
      <c r="M1609" s="38"/>
      <c r="N1609" s="150" t="str">
        <f t="shared" si="118"/>
        <v>Meals and Snacks to be served during the Technical Briefing &amp; Training on Integrated Pest Management (IPM) in Tabon, San Jose, San Luis Pampanga on June 30, 2023.</v>
      </c>
      <c r="O1609" s="16"/>
      <c r="P1609" s="26"/>
      <c r="Q1609" s="27"/>
      <c r="R1609" s="27"/>
      <c r="S1609" s="27"/>
      <c r="T1609" s="16"/>
    </row>
    <row r="1610" spans="1:20" ht="15.75" customHeight="1" x14ac:dyDescent="0.2">
      <c r="A1610" s="27"/>
      <c r="B1610" s="47" t="s">
        <v>2331</v>
      </c>
      <c r="C1610" s="31" t="s">
        <v>318</v>
      </c>
      <c r="D1610" s="31" t="s">
        <v>27</v>
      </c>
      <c r="E1610" s="36">
        <v>45108</v>
      </c>
      <c r="F1610" s="31" t="s">
        <v>28</v>
      </c>
      <c r="G1610" s="36">
        <v>45108</v>
      </c>
      <c r="H1610" s="36">
        <v>45108</v>
      </c>
      <c r="I1610" s="31" t="s">
        <v>29</v>
      </c>
      <c r="J1610" s="31" t="s">
        <v>320</v>
      </c>
      <c r="K1610" s="37">
        <f t="shared" si="117"/>
        <v>30000</v>
      </c>
      <c r="L1610" s="38">
        <v>30000</v>
      </c>
      <c r="M1610" s="38"/>
      <c r="N1610" s="42" t="s">
        <v>2332</v>
      </c>
      <c r="O1610" s="16"/>
      <c r="P1610" s="26"/>
      <c r="Q1610" s="27"/>
      <c r="R1610" s="27"/>
      <c r="S1610" s="27"/>
      <c r="T1610" s="16"/>
    </row>
    <row r="1611" spans="1:20" ht="15.75" customHeight="1" x14ac:dyDescent="0.2">
      <c r="A1611" s="27"/>
      <c r="B1611" s="47" t="s">
        <v>2333</v>
      </c>
      <c r="C1611" s="31" t="s">
        <v>318</v>
      </c>
      <c r="D1611" s="31" t="s">
        <v>27</v>
      </c>
      <c r="E1611" s="36">
        <v>45108</v>
      </c>
      <c r="F1611" s="31" t="s">
        <v>28</v>
      </c>
      <c r="G1611" s="36">
        <v>45108</v>
      </c>
      <c r="H1611" s="36">
        <v>45108</v>
      </c>
      <c r="I1611" s="31" t="s">
        <v>29</v>
      </c>
      <c r="J1611" s="31" t="s">
        <v>320</v>
      </c>
      <c r="K1611" s="37">
        <f t="shared" si="117"/>
        <v>18000</v>
      </c>
      <c r="L1611" s="38">
        <v>18000</v>
      </c>
      <c r="M1611" s="38"/>
      <c r="N1611" s="42" t="s">
        <v>2334</v>
      </c>
      <c r="O1611" s="16"/>
      <c r="P1611" s="26"/>
      <c r="Q1611" s="27"/>
      <c r="R1611" s="27"/>
      <c r="S1611" s="27"/>
      <c r="T1611" s="16"/>
    </row>
    <row r="1612" spans="1:20" ht="15.75" customHeight="1" x14ac:dyDescent="0.2">
      <c r="A1612" s="27"/>
      <c r="B1612" s="47" t="s">
        <v>2335</v>
      </c>
      <c r="C1612" s="31" t="s">
        <v>318</v>
      </c>
      <c r="D1612" s="31" t="s">
        <v>27</v>
      </c>
      <c r="E1612" s="36">
        <v>45108</v>
      </c>
      <c r="F1612" s="31" t="s">
        <v>28</v>
      </c>
      <c r="G1612" s="36">
        <v>45108</v>
      </c>
      <c r="H1612" s="36">
        <v>45108</v>
      </c>
      <c r="I1612" s="31" t="s">
        <v>29</v>
      </c>
      <c r="J1612" s="31" t="s">
        <v>320</v>
      </c>
      <c r="K1612" s="37">
        <f t="shared" si="117"/>
        <v>22500</v>
      </c>
      <c r="L1612" s="38">
        <v>22500</v>
      </c>
      <c r="M1612" s="38"/>
      <c r="N1612" s="42" t="s">
        <v>2336</v>
      </c>
      <c r="O1612" s="16"/>
      <c r="P1612" s="26"/>
      <c r="Q1612" s="27"/>
      <c r="R1612" s="27"/>
      <c r="S1612" s="27"/>
      <c r="T1612" s="16"/>
    </row>
    <row r="1613" spans="1:20" ht="110.25" customHeight="1" x14ac:dyDescent="0.2">
      <c r="A1613" s="27"/>
      <c r="B1613" s="47" t="s">
        <v>2337</v>
      </c>
      <c r="C1613" s="31" t="s">
        <v>318</v>
      </c>
      <c r="D1613" s="31" t="s">
        <v>27</v>
      </c>
      <c r="E1613" s="36">
        <v>45108</v>
      </c>
      <c r="F1613" s="31" t="s">
        <v>28</v>
      </c>
      <c r="G1613" s="36">
        <v>45139</v>
      </c>
      <c r="H1613" s="36">
        <v>45139</v>
      </c>
      <c r="I1613" s="31" t="s">
        <v>29</v>
      </c>
      <c r="J1613" s="31" t="s">
        <v>320</v>
      </c>
      <c r="K1613" s="37">
        <f t="shared" si="117"/>
        <v>18000</v>
      </c>
      <c r="L1613" s="38">
        <v>18000</v>
      </c>
      <c r="M1613" s="38"/>
      <c r="N1613" s="42" t="str">
        <f t="shared" ref="N1613:N1619" si="119">B1613</f>
        <v>To be served during the Farmer Group Discussion and Briefing orientation of FCA under AMIA Program for the potential site of establishing new AMIA Villages on August 10, 2023 in Bataan.</v>
      </c>
      <c r="O1613" s="16"/>
      <c r="P1613" s="26"/>
      <c r="Q1613" s="27"/>
      <c r="R1613" s="27"/>
      <c r="S1613" s="27"/>
      <c r="T1613" s="16"/>
    </row>
    <row r="1614" spans="1:20" ht="102.75" customHeight="1" x14ac:dyDescent="0.2">
      <c r="A1614" s="27"/>
      <c r="B1614" s="47" t="s">
        <v>2338</v>
      </c>
      <c r="C1614" s="31" t="s">
        <v>318</v>
      </c>
      <c r="D1614" s="31" t="s">
        <v>27</v>
      </c>
      <c r="E1614" s="36">
        <v>45108</v>
      </c>
      <c r="F1614" s="31" t="s">
        <v>28</v>
      </c>
      <c r="G1614" s="36">
        <v>45139</v>
      </c>
      <c r="H1614" s="36">
        <v>45139</v>
      </c>
      <c r="I1614" s="31" t="s">
        <v>29</v>
      </c>
      <c r="J1614" s="31" t="s">
        <v>320</v>
      </c>
      <c r="K1614" s="37">
        <f t="shared" si="117"/>
        <v>18000</v>
      </c>
      <c r="L1614" s="38">
        <v>18000</v>
      </c>
      <c r="M1614" s="38"/>
      <c r="N1614" s="42" t="str">
        <f t="shared" si="119"/>
        <v>To be served during the Farmer Group Discussion and Briefing orientation of FCA under AMIA Program for the potential site of establishing new AMIA Villages on August 25, 2023 in Pampanga.</v>
      </c>
      <c r="O1614" s="16"/>
      <c r="P1614" s="26"/>
      <c r="Q1614" s="27"/>
      <c r="R1614" s="27"/>
      <c r="S1614" s="27"/>
      <c r="T1614" s="16"/>
    </row>
    <row r="1615" spans="1:20" ht="15.75" customHeight="1" x14ac:dyDescent="0.2">
      <c r="A1615" s="27"/>
      <c r="B1615" s="47" t="s">
        <v>2339</v>
      </c>
      <c r="C1615" s="31" t="s">
        <v>318</v>
      </c>
      <c r="D1615" s="31" t="s">
        <v>27</v>
      </c>
      <c r="E1615" s="36">
        <v>45108</v>
      </c>
      <c r="F1615" s="31" t="s">
        <v>28</v>
      </c>
      <c r="G1615" s="36">
        <v>45139</v>
      </c>
      <c r="H1615" s="36">
        <v>45139</v>
      </c>
      <c r="I1615" s="31" t="s">
        <v>29</v>
      </c>
      <c r="J1615" s="31" t="s">
        <v>320</v>
      </c>
      <c r="K1615" s="37">
        <f t="shared" si="117"/>
        <v>30000</v>
      </c>
      <c r="L1615" s="38">
        <v>30000</v>
      </c>
      <c r="M1615" s="38"/>
      <c r="N1615" s="42" t="str">
        <f t="shared" si="119"/>
        <v>To be served during the Farmer Group Discussion and Briefing orientation of FCA under AMIA Program for the potential site of establishing new AMIA Villages on August 30, 2023 in Casiguran, Aurora.</v>
      </c>
      <c r="O1615" s="16"/>
      <c r="P1615" s="26"/>
      <c r="Q1615" s="27"/>
      <c r="R1615" s="27"/>
      <c r="S1615" s="27"/>
      <c r="T1615" s="16"/>
    </row>
    <row r="1616" spans="1:20" ht="15.75" customHeight="1" x14ac:dyDescent="0.2">
      <c r="A1616" s="27"/>
      <c r="B1616" s="47" t="s">
        <v>2340</v>
      </c>
      <c r="C1616" s="31" t="s">
        <v>318</v>
      </c>
      <c r="D1616" s="31" t="s">
        <v>27</v>
      </c>
      <c r="E1616" s="36">
        <v>45108</v>
      </c>
      <c r="F1616" s="31" t="s">
        <v>28</v>
      </c>
      <c r="G1616" s="36">
        <v>45170</v>
      </c>
      <c r="H1616" s="36">
        <v>45170</v>
      </c>
      <c r="I1616" s="31" t="s">
        <v>29</v>
      </c>
      <c r="J1616" s="31" t="s">
        <v>320</v>
      </c>
      <c r="K1616" s="37">
        <f t="shared" si="117"/>
        <v>18000</v>
      </c>
      <c r="L1616" s="38">
        <v>18000</v>
      </c>
      <c r="M1616" s="38"/>
      <c r="N1616" s="42" t="str">
        <f t="shared" si="119"/>
        <v>To be served during the Farmer Group Discussion and Briefing orientation of FCA under AMIA Program for the potential site of establishing new AMIA Villages on September 07, 2023 in Bulacan.</v>
      </c>
      <c r="O1616" s="16"/>
      <c r="P1616" s="26"/>
      <c r="Q1616" s="27"/>
      <c r="R1616" s="27"/>
      <c r="S1616" s="27"/>
      <c r="T1616" s="16"/>
    </row>
    <row r="1617" spans="1:20" ht="15.75" customHeight="1" x14ac:dyDescent="0.2">
      <c r="A1617" s="27"/>
      <c r="B1617" s="47" t="s">
        <v>2341</v>
      </c>
      <c r="C1617" s="31" t="s">
        <v>318</v>
      </c>
      <c r="D1617" s="31" t="s">
        <v>27</v>
      </c>
      <c r="E1617" s="36">
        <v>45108</v>
      </c>
      <c r="F1617" s="31" t="s">
        <v>28</v>
      </c>
      <c r="G1617" s="36">
        <v>45170</v>
      </c>
      <c r="H1617" s="36">
        <v>45170</v>
      </c>
      <c r="I1617" s="31" t="s">
        <v>29</v>
      </c>
      <c r="J1617" s="31" t="s">
        <v>320</v>
      </c>
      <c r="K1617" s="37">
        <f t="shared" si="117"/>
        <v>18000</v>
      </c>
      <c r="L1617" s="38">
        <v>18000</v>
      </c>
      <c r="M1617" s="38"/>
      <c r="N1617" s="42" t="str">
        <f t="shared" si="119"/>
        <v>To be served during the Farmer Group Discussion and Briefing orientation of FCA under AMIA Program for the potential site of establishing new AMIA Villages on September 12, 2023 in Nueva Ecija.</v>
      </c>
      <c r="O1617" s="16"/>
      <c r="P1617" s="26"/>
      <c r="Q1617" s="27"/>
      <c r="R1617" s="27"/>
      <c r="S1617" s="27"/>
      <c r="T1617" s="16"/>
    </row>
    <row r="1618" spans="1:20" ht="15.75" customHeight="1" x14ac:dyDescent="0.2">
      <c r="A1618" s="27"/>
      <c r="B1618" s="47" t="s">
        <v>2342</v>
      </c>
      <c r="C1618" s="31" t="s">
        <v>318</v>
      </c>
      <c r="D1618" s="31" t="s">
        <v>27</v>
      </c>
      <c r="E1618" s="36">
        <v>45108</v>
      </c>
      <c r="F1618" s="31" t="s">
        <v>28</v>
      </c>
      <c r="G1618" s="36">
        <v>45170</v>
      </c>
      <c r="H1618" s="36">
        <v>45170</v>
      </c>
      <c r="I1618" s="31" t="s">
        <v>29</v>
      </c>
      <c r="J1618" s="31" t="s">
        <v>320</v>
      </c>
      <c r="K1618" s="37">
        <f t="shared" si="117"/>
        <v>18000</v>
      </c>
      <c r="L1618" s="38">
        <v>18000</v>
      </c>
      <c r="M1618" s="38"/>
      <c r="N1618" s="42" t="str">
        <f t="shared" si="119"/>
        <v>To be served during the Farmer Group Discussion and Briefing orientation of FCA under AMIA Program for the potential site of establishing new AMIA Villages on September 14, 2023 in Tarlac.</v>
      </c>
      <c r="O1618" s="16"/>
      <c r="P1618" s="26"/>
      <c r="Q1618" s="27"/>
      <c r="R1618" s="27"/>
      <c r="S1618" s="27"/>
      <c r="T1618" s="16"/>
    </row>
    <row r="1619" spans="1:20" ht="15.75" customHeight="1" x14ac:dyDescent="0.2">
      <c r="A1619" s="27"/>
      <c r="B1619" s="47" t="s">
        <v>2343</v>
      </c>
      <c r="C1619" s="31" t="s">
        <v>318</v>
      </c>
      <c r="D1619" s="31" t="s">
        <v>27</v>
      </c>
      <c r="E1619" s="36">
        <v>45108</v>
      </c>
      <c r="F1619" s="31" t="s">
        <v>28</v>
      </c>
      <c r="G1619" s="36">
        <v>45170</v>
      </c>
      <c r="H1619" s="36">
        <v>45170</v>
      </c>
      <c r="I1619" s="31" t="s">
        <v>29</v>
      </c>
      <c r="J1619" s="31" t="s">
        <v>320</v>
      </c>
      <c r="K1619" s="37">
        <f t="shared" si="117"/>
        <v>18000</v>
      </c>
      <c r="L1619" s="38">
        <v>18000</v>
      </c>
      <c r="M1619" s="38"/>
      <c r="N1619" s="42" t="str">
        <f t="shared" si="119"/>
        <v>To be served during the Farmer Group Discussion and Briefing orientation of FCA under AMIA Program for the potential site of establishing new AMIA Villages on September 21, 2023 in Zambales.</v>
      </c>
      <c r="O1619" s="16"/>
      <c r="P1619" s="26"/>
      <c r="Q1619" s="27"/>
      <c r="R1619" s="27"/>
      <c r="S1619" s="27"/>
      <c r="T1619" s="16"/>
    </row>
    <row r="1620" spans="1:20" ht="15.75" customHeight="1" x14ac:dyDescent="0.2">
      <c r="A1620" s="27"/>
      <c r="B1620" s="151"/>
      <c r="C1620" s="29"/>
      <c r="D1620" s="27"/>
      <c r="E1620" s="29"/>
      <c r="F1620" s="29"/>
      <c r="G1620" s="29"/>
      <c r="H1620" s="29"/>
      <c r="I1620" s="30"/>
      <c r="J1620" s="31"/>
      <c r="K1620" s="32"/>
      <c r="L1620" s="33"/>
      <c r="M1620" s="33"/>
      <c r="N1620" s="50"/>
      <c r="O1620" s="16"/>
      <c r="P1620" s="26"/>
      <c r="Q1620" s="27"/>
      <c r="R1620" s="27"/>
      <c r="S1620" s="27"/>
      <c r="T1620" s="16"/>
    </row>
    <row r="1621" spans="1:20" ht="15.75" customHeight="1" x14ac:dyDescent="0.2">
      <c r="A1621" s="27"/>
      <c r="B1621" s="44" t="s">
        <v>850</v>
      </c>
      <c r="C1621" s="29"/>
      <c r="D1621" s="27"/>
      <c r="E1621" s="29" t="str">
        <f>IF(D1621="","",IF((OR(D1621=data_validation!A$1,D1621=data_validation!A$2,D1621=data_validation!A$5,D1621=data_validation!A$6,D1621=data_validation!A$15,D1621=data_validation!A$17)),"Indicate Date","N/A"))</f>
        <v/>
      </c>
      <c r="F1621" s="29" t="str">
        <f>IF(D1621="","",IF((OR(D1621=data_validation!A$1,D1621=data_validation!A$2)),"Indicate Date","N/A"))</f>
        <v/>
      </c>
      <c r="G1621" s="29" t="str">
        <f>IF(D1621="","","Indicate Date")</f>
        <v/>
      </c>
      <c r="H1621" s="29" t="str">
        <f>IF(D1621="","","Indicate Date")</f>
        <v/>
      </c>
      <c r="I1621" s="27"/>
      <c r="J1621" s="31"/>
      <c r="K1621" s="32"/>
      <c r="L1621" s="33"/>
      <c r="M1621" s="33"/>
      <c r="N1621" s="31"/>
      <c r="O1621" s="16"/>
      <c r="P1621" s="26"/>
      <c r="Q1621" s="27"/>
      <c r="R1621" s="27"/>
      <c r="S1621" s="27"/>
      <c r="T1621" s="16"/>
    </row>
    <row r="1622" spans="1:20" ht="15.75" customHeight="1" x14ac:dyDescent="0.2">
      <c r="A1622" s="27"/>
      <c r="B1622" s="35" t="s">
        <v>2344</v>
      </c>
      <c r="C1622" s="31" t="s">
        <v>850</v>
      </c>
      <c r="D1622" s="31" t="s">
        <v>27</v>
      </c>
      <c r="E1622" s="36">
        <v>44965</v>
      </c>
      <c r="F1622" s="31" t="s">
        <v>28</v>
      </c>
      <c r="G1622" s="36">
        <v>44965</v>
      </c>
      <c r="H1622" s="36">
        <v>44965</v>
      </c>
      <c r="I1622" s="31" t="s">
        <v>29</v>
      </c>
      <c r="J1622" s="31" t="s">
        <v>852</v>
      </c>
      <c r="K1622" s="37">
        <f t="shared" ref="K1622:K1671" si="120">SUM(L1622:M1622)</f>
        <v>24000</v>
      </c>
      <c r="L1622" s="38">
        <v>24000</v>
      </c>
      <c r="M1622" s="38"/>
      <c r="N1622" s="31" t="s">
        <v>2344</v>
      </c>
      <c r="O1622" s="16"/>
      <c r="P1622" s="26"/>
      <c r="Q1622" s="27"/>
      <c r="R1622" s="31"/>
      <c r="S1622" s="41"/>
      <c r="T1622" s="16"/>
    </row>
    <row r="1623" spans="1:20" ht="15.75" customHeight="1" x14ac:dyDescent="0.2">
      <c r="A1623" s="27"/>
      <c r="B1623" s="147" t="s">
        <v>2345</v>
      </c>
      <c r="C1623" s="31" t="s">
        <v>850</v>
      </c>
      <c r="D1623" s="31" t="s">
        <v>27</v>
      </c>
      <c r="E1623" s="36">
        <v>44965</v>
      </c>
      <c r="F1623" s="31" t="s">
        <v>28</v>
      </c>
      <c r="G1623" s="36">
        <v>44965</v>
      </c>
      <c r="H1623" s="36">
        <v>44965</v>
      </c>
      <c r="I1623" s="31" t="s">
        <v>29</v>
      </c>
      <c r="J1623" s="31" t="s">
        <v>852</v>
      </c>
      <c r="K1623" s="37">
        <f t="shared" si="120"/>
        <v>24000</v>
      </c>
      <c r="L1623" s="38">
        <v>24000</v>
      </c>
      <c r="M1623" s="33"/>
      <c r="N1623" s="50" t="s">
        <v>2345</v>
      </c>
      <c r="O1623" s="16"/>
      <c r="P1623" s="26"/>
      <c r="Q1623" s="27"/>
      <c r="R1623" s="27"/>
      <c r="S1623" s="27"/>
      <c r="T1623" s="16"/>
    </row>
    <row r="1624" spans="1:20" ht="100.5" customHeight="1" x14ac:dyDescent="0.2">
      <c r="A1624" s="27"/>
      <c r="B1624" s="147" t="s">
        <v>2346</v>
      </c>
      <c r="C1624" s="31" t="s">
        <v>850</v>
      </c>
      <c r="D1624" s="31" t="s">
        <v>27</v>
      </c>
      <c r="E1624" s="36">
        <v>44965</v>
      </c>
      <c r="F1624" s="31" t="s">
        <v>28</v>
      </c>
      <c r="G1624" s="36">
        <v>44965</v>
      </c>
      <c r="H1624" s="36">
        <v>44965</v>
      </c>
      <c r="I1624" s="31" t="s">
        <v>29</v>
      </c>
      <c r="J1624" s="31" t="s">
        <v>852</v>
      </c>
      <c r="K1624" s="37">
        <f t="shared" si="120"/>
        <v>24000</v>
      </c>
      <c r="L1624" s="38">
        <v>24000</v>
      </c>
      <c r="M1624" s="33"/>
      <c r="N1624" s="50" t="s">
        <v>2346</v>
      </c>
      <c r="O1624" s="16"/>
      <c r="P1624" s="26"/>
      <c r="Q1624" s="27"/>
      <c r="R1624" s="27"/>
      <c r="S1624" s="27"/>
      <c r="T1624" s="16"/>
    </row>
    <row r="1625" spans="1:20" ht="106.5" customHeight="1" x14ac:dyDescent="0.2">
      <c r="A1625" s="27"/>
      <c r="B1625" s="147" t="s">
        <v>2347</v>
      </c>
      <c r="C1625" s="31" t="s">
        <v>850</v>
      </c>
      <c r="D1625" s="31" t="s">
        <v>27</v>
      </c>
      <c r="E1625" s="36">
        <v>44965</v>
      </c>
      <c r="F1625" s="31" t="s">
        <v>28</v>
      </c>
      <c r="G1625" s="36">
        <v>45000</v>
      </c>
      <c r="H1625" s="36">
        <v>45000</v>
      </c>
      <c r="I1625" s="31" t="s">
        <v>29</v>
      </c>
      <c r="J1625" s="31" t="s">
        <v>852</v>
      </c>
      <c r="K1625" s="37">
        <f t="shared" si="120"/>
        <v>24000</v>
      </c>
      <c r="L1625" s="38">
        <v>24000</v>
      </c>
      <c r="M1625" s="33"/>
      <c r="N1625" s="50" t="s">
        <v>2347</v>
      </c>
      <c r="O1625" s="16"/>
      <c r="P1625" s="26"/>
      <c r="Q1625" s="27"/>
      <c r="R1625" s="27"/>
      <c r="S1625" s="27"/>
      <c r="T1625" s="16"/>
    </row>
    <row r="1626" spans="1:20" ht="15.75" customHeight="1" x14ac:dyDescent="0.2">
      <c r="A1626" s="27"/>
      <c r="B1626" s="147" t="s">
        <v>2348</v>
      </c>
      <c r="C1626" s="31" t="s">
        <v>850</v>
      </c>
      <c r="D1626" s="31" t="s">
        <v>27</v>
      </c>
      <c r="E1626" s="36">
        <v>44965</v>
      </c>
      <c r="F1626" s="31" t="s">
        <v>28</v>
      </c>
      <c r="G1626" s="36">
        <v>45000</v>
      </c>
      <c r="H1626" s="36">
        <v>45000</v>
      </c>
      <c r="I1626" s="31" t="s">
        <v>29</v>
      </c>
      <c r="J1626" s="31" t="s">
        <v>852</v>
      </c>
      <c r="K1626" s="37">
        <f t="shared" si="120"/>
        <v>24000</v>
      </c>
      <c r="L1626" s="38">
        <v>24000</v>
      </c>
      <c r="M1626" s="33"/>
      <c r="N1626" s="50" t="s">
        <v>2348</v>
      </c>
      <c r="O1626" s="16"/>
      <c r="P1626" s="26"/>
      <c r="Q1626" s="27"/>
      <c r="R1626" s="27"/>
      <c r="S1626" s="27"/>
      <c r="T1626" s="16"/>
    </row>
    <row r="1627" spans="1:20" ht="15.75" customHeight="1" x14ac:dyDescent="0.2">
      <c r="A1627" s="27"/>
      <c r="B1627" s="147" t="s">
        <v>2349</v>
      </c>
      <c r="C1627" s="31" t="s">
        <v>850</v>
      </c>
      <c r="D1627" s="31" t="s">
        <v>27</v>
      </c>
      <c r="E1627" s="36">
        <v>45000</v>
      </c>
      <c r="F1627" s="31" t="s">
        <v>28</v>
      </c>
      <c r="G1627" s="36">
        <v>45034</v>
      </c>
      <c r="H1627" s="36">
        <v>45034</v>
      </c>
      <c r="I1627" s="31" t="s">
        <v>29</v>
      </c>
      <c r="J1627" s="31" t="s">
        <v>852</v>
      </c>
      <c r="K1627" s="37">
        <f t="shared" si="120"/>
        <v>24000</v>
      </c>
      <c r="L1627" s="38">
        <v>24000</v>
      </c>
      <c r="M1627" s="33"/>
      <c r="N1627" s="50" t="s">
        <v>2349</v>
      </c>
      <c r="O1627" s="16"/>
      <c r="P1627" s="26"/>
      <c r="Q1627" s="27"/>
      <c r="R1627" s="27"/>
      <c r="S1627" s="27"/>
      <c r="T1627" s="16"/>
    </row>
    <row r="1628" spans="1:20" ht="15.75" customHeight="1" x14ac:dyDescent="0.2">
      <c r="A1628" s="27"/>
      <c r="B1628" s="147" t="s">
        <v>2350</v>
      </c>
      <c r="C1628" s="31" t="s">
        <v>850</v>
      </c>
      <c r="D1628" s="31" t="s">
        <v>27</v>
      </c>
      <c r="E1628" s="36">
        <v>44965</v>
      </c>
      <c r="F1628" s="31" t="s">
        <v>28</v>
      </c>
      <c r="G1628" s="36">
        <v>45034</v>
      </c>
      <c r="H1628" s="36">
        <v>45034</v>
      </c>
      <c r="I1628" s="31" t="s">
        <v>29</v>
      </c>
      <c r="J1628" s="31" t="s">
        <v>852</v>
      </c>
      <c r="K1628" s="37">
        <f t="shared" si="120"/>
        <v>24000</v>
      </c>
      <c r="L1628" s="38">
        <v>24000</v>
      </c>
      <c r="M1628" s="33"/>
      <c r="N1628" s="50" t="s">
        <v>2350</v>
      </c>
      <c r="O1628" s="16"/>
      <c r="P1628" s="26"/>
      <c r="Q1628" s="27"/>
      <c r="R1628" s="27"/>
      <c r="S1628" s="27"/>
      <c r="T1628" s="16"/>
    </row>
    <row r="1629" spans="1:20" ht="15.75" customHeight="1" x14ac:dyDescent="0.2">
      <c r="A1629" s="27"/>
      <c r="B1629" s="147" t="s">
        <v>2351</v>
      </c>
      <c r="C1629" s="31" t="s">
        <v>850</v>
      </c>
      <c r="D1629" s="31" t="s">
        <v>131</v>
      </c>
      <c r="E1629" s="36">
        <v>44965</v>
      </c>
      <c r="F1629" s="31" t="s">
        <v>28</v>
      </c>
      <c r="G1629" s="36">
        <v>44965</v>
      </c>
      <c r="H1629" s="36">
        <v>44965</v>
      </c>
      <c r="I1629" s="31" t="s">
        <v>29</v>
      </c>
      <c r="J1629" s="31" t="s">
        <v>852</v>
      </c>
      <c r="K1629" s="37">
        <f t="shared" si="120"/>
        <v>51750</v>
      </c>
      <c r="L1629" s="38">
        <v>51750</v>
      </c>
      <c r="M1629" s="33"/>
      <c r="N1629" s="50" t="s">
        <v>2352</v>
      </c>
      <c r="O1629" s="16"/>
      <c r="P1629" s="26"/>
      <c r="Q1629" s="27"/>
      <c r="R1629" s="27"/>
      <c r="S1629" s="27"/>
      <c r="T1629" s="16"/>
    </row>
    <row r="1630" spans="1:20" ht="15.75" customHeight="1" x14ac:dyDescent="0.2">
      <c r="A1630" s="27"/>
      <c r="B1630" s="147" t="s">
        <v>2353</v>
      </c>
      <c r="C1630" s="31" t="s">
        <v>850</v>
      </c>
      <c r="D1630" s="31" t="s">
        <v>1576</v>
      </c>
      <c r="E1630" s="36">
        <v>44999</v>
      </c>
      <c r="F1630" s="31" t="s">
        <v>28</v>
      </c>
      <c r="G1630" s="36">
        <v>44999</v>
      </c>
      <c r="H1630" s="36">
        <v>44999</v>
      </c>
      <c r="I1630" s="31" t="s">
        <v>29</v>
      </c>
      <c r="J1630" s="31" t="s">
        <v>852</v>
      </c>
      <c r="K1630" s="37">
        <f t="shared" si="120"/>
        <v>51750</v>
      </c>
      <c r="L1630" s="38">
        <v>51750</v>
      </c>
      <c r="M1630" s="33"/>
      <c r="N1630" s="50" t="s">
        <v>2354</v>
      </c>
      <c r="O1630" s="16"/>
      <c r="P1630" s="26"/>
      <c r="Q1630" s="27"/>
      <c r="R1630" s="27"/>
      <c r="S1630" s="27"/>
      <c r="T1630" s="16"/>
    </row>
    <row r="1631" spans="1:20" ht="15.75" customHeight="1" x14ac:dyDescent="0.2">
      <c r="A1631" s="27"/>
      <c r="B1631" s="147" t="s">
        <v>2355</v>
      </c>
      <c r="C1631" s="31" t="s">
        <v>850</v>
      </c>
      <c r="D1631" s="31" t="s">
        <v>131</v>
      </c>
      <c r="E1631" s="36">
        <v>44965</v>
      </c>
      <c r="F1631" s="31" t="s">
        <v>28</v>
      </c>
      <c r="G1631" s="36">
        <v>44993</v>
      </c>
      <c r="H1631" s="36">
        <v>44993</v>
      </c>
      <c r="I1631" s="31" t="s">
        <v>29</v>
      </c>
      <c r="J1631" s="31" t="s">
        <v>852</v>
      </c>
      <c r="K1631" s="37">
        <f t="shared" si="120"/>
        <v>102000</v>
      </c>
      <c r="L1631" s="38">
        <v>102000</v>
      </c>
      <c r="M1631" s="33"/>
      <c r="N1631" s="50" t="s">
        <v>2356</v>
      </c>
      <c r="O1631" s="16"/>
      <c r="P1631" s="26"/>
      <c r="Q1631" s="27"/>
      <c r="R1631" s="27"/>
      <c r="S1631" s="27"/>
      <c r="T1631" s="16"/>
    </row>
    <row r="1632" spans="1:20" ht="15.75" customHeight="1" x14ac:dyDescent="0.2">
      <c r="A1632" s="27"/>
      <c r="B1632" s="47" t="s">
        <v>2357</v>
      </c>
      <c r="C1632" s="31" t="s">
        <v>850</v>
      </c>
      <c r="D1632" s="31" t="s">
        <v>27</v>
      </c>
      <c r="E1632" s="36">
        <v>44993</v>
      </c>
      <c r="F1632" s="31" t="s">
        <v>28</v>
      </c>
      <c r="G1632" s="36">
        <v>44993</v>
      </c>
      <c r="H1632" s="36">
        <v>44993</v>
      </c>
      <c r="I1632" s="31" t="s">
        <v>29</v>
      </c>
      <c r="J1632" s="31" t="s">
        <v>852</v>
      </c>
      <c r="K1632" s="37">
        <f t="shared" si="120"/>
        <v>24000</v>
      </c>
      <c r="L1632" s="38">
        <v>24000</v>
      </c>
      <c r="M1632" s="33"/>
      <c r="N1632" s="42" t="s">
        <v>2357</v>
      </c>
      <c r="O1632" s="16"/>
      <c r="P1632" s="26"/>
      <c r="Q1632" s="27"/>
      <c r="R1632" s="27"/>
      <c r="S1632" s="27"/>
      <c r="T1632" s="16"/>
    </row>
    <row r="1633" spans="1:20" ht="15.75" customHeight="1" x14ac:dyDescent="0.2">
      <c r="A1633" s="27"/>
      <c r="B1633" s="149" t="s">
        <v>2358</v>
      </c>
      <c r="C1633" s="31" t="s">
        <v>850</v>
      </c>
      <c r="D1633" s="31" t="s">
        <v>27</v>
      </c>
      <c r="E1633" s="36">
        <v>44993</v>
      </c>
      <c r="F1633" s="31" t="s">
        <v>28</v>
      </c>
      <c r="G1633" s="36">
        <v>44993</v>
      </c>
      <c r="H1633" s="36">
        <v>44993</v>
      </c>
      <c r="I1633" s="31" t="s">
        <v>29</v>
      </c>
      <c r="J1633" s="31" t="s">
        <v>852</v>
      </c>
      <c r="K1633" s="37">
        <f t="shared" si="120"/>
        <v>24000</v>
      </c>
      <c r="L1633" s="38">
        <v>24000</v>
      </c>
      <c r="M1633" s="33"/>
      <c r="N1633" s="150" t="s">
        <v>2358</v>
      </c>
      <c r="O1633" s="16"/>
      <c r="P1633" s="26"/>
      <c r="Q1633" s="27"/>
      <c r="R1633" s="27"/>
      <c r="S1633" s="27"/>
      <c r="T1633" s="16"/>
    </row>
    <row r="1634" spans="1:20" ht="15.75" customHeight="1" x14ac:dyDescent="0.2">
      <c r="A1634" s="27"/>
      <c r="B1634" s="149" t="s">
        <v>2359</v>
      </c>
      <c r="C1634" s="31" t="s">
        <v>850</v>
      </c>
      <c r="D1634" s="31" t="s">
        <v>27</v>
      </c>
      <c r="E1634" s="36">
        <v>44993</v>
      </c>
      <c r="F1634" s="31" t="s">
        <v>28</v>
      </c>
      <c r="G1634" s="36">
        <v>44993</v>
      </c>
      <c r="H1634" s="36">
        <v>44993</v>
      </c>
      <c r="I1634" s="31" t="s">
        <v>29</v>
      </c>
      <c r="J1634" s="31" t="s">
        <v>852</v>
      </c>
      <c r="K1634" s="37">
        <f t="shared" si="120"/>
        <v>24000</v>
      </c>
      <c r="L1634" s="38">
        <v>24000</v>
      </c>
      <c r="M1634" s="33"/>
      <c r="N1634" s="150" t="s">
        <v>2359</v>
      </c>
      <c r="O1634" s="16"/>
      <c r="P1634" s="26"/>
      <c r="Q1634" s="27"/>
      <c r="R1634" s="27"/>
      <c r="S1634" s="27"/>
      <c r="T1634" s="16"/>
    </row>
    <row r="1635" spans="1:20" ht="15.75" customHeight="1" x14ac:dyDescent="0.2">
      <c r="A1635" s="27"/>
      <c r="B1635" s="149" t="s">
        <v>2360</v>
      </c>
      <c r="C1635" s="31" t="s">
        <v>850</v>
      </c>
      <c r="D1635" s="31" t="s">
        <v>27</v>
      </c>
      <c r="E1635" s="36">
        <v>44993</v>
      </c>
      <c r="F1635" s="31" t="s">
        <v>28</v>
      </c>
      <c r="G1635" s="36">
        <v>44993</v>
      </c>
      <c r="H1635" s="36">
        <v>44993</v>
      </c>
      <c r="I1635" s="31" t="s">
        <v>29</v>
      </c>
      <c r="J1635" s="31" t="s">
        <v>852</v>
      </c>
      <c r="K1635" s="37">
        <f t="shared" si="120"/>
        <v>24000</v>
      </c>
      <c r="L1635" s="38">
        <v>24000</v>
      </c>
      <c r="M1635" s="33"/>
      <c r="N1635" s="150" t="s">
        <v>2360</v>
      </c>
      <c r="O1635" s="16"/>
      <c r="P1635" s="26"/>
      <c r="Q1635" s="27"/>
      <c r="R1635" s="27"/>
      <c r="S1635" s="27"/>
      <c r="T1635" s="16"/>
    </row>
    <row r="1636" spans="1:20" ht="193.5" customHeight="1" x14ac:dyDescent="0.2">
      <c r="A1636" s="27"/>
      <c r="B1636" s="149" t="s">
        <v>2361</v>
      </c>
      <c r="C1636" s="31" t="s">
        <v>850</v>
      </c>
      <c r="D1636" s="31" t="s">
        <v>1576</v>
      </c>
      <c r="E1636" s="31" t="s">
        <v>28</v>
      </c>
      <c r="F1636" s="31" t="s">
        <v>28</v>
      </c>
      <c r="G1636" s="36">
        <v>44993</v>
      </c>
      <c r="H1636" s="36">
        <v>44993</v>
      </c>
      <c r="I1636" s="31" t="s">
        <v>29</v>
      </c>
      <c r="J1636" s="31" t="s">
        <v>852</v>
      </c>
      <c r="K1636" s="37">
        <f t="shared" si="120"/>
        <v>417500</v>
      </c>
      <c r="L1636" s="38">
        <v>417500</v>
      </c>
      <c r="M1636" s="33"/>
      <c r="N1636" s="150" t="s">
        <v>2362</v>
      </c>
      <c r="O1636" s="16"/>
      <c r="P1636" s="26"/>
      <c r="Q1636" s="27"/>
      <c r="R1636" s="27"/>
      <c r="S1636" s="27"/>
      <c r="T1636" s="16"/>
    </row>
    <row r="1637" spans="1:20" ht="15.75" customHeight="1" x14ac:dyDescent="0.2">
      <c r="A1637" s="27"/>
      <c r="B1637" s="149" t="s">
        <v>2363</v>
      </c>
      <c r="C1637" s="31" t="s">
        <v>850</v>
      </c>
      <c r="D1637" s="31" t="s">
        <v>1576</v>
      </c>
      <c r="E1637" s="31" t="s">
        <v>28</v>
      </c>
      <c r="F1637" s="31" t="s">
        <v>28</v>
      </c>
      <c r="G1637" s="36">
        <v>44993</v>
      </c>
      <c r="H1637" s="36">
        <v>44993</v>
      </c>
      <c r="I1637" s="31" t="s">
        <v>29</v>
      </c>
      <c r="J1637" s="31" t="s">
        <v>852</v>
      </c>
      <c r="K1637" s="37">
        <f t="shared" si="120"/>
        <v>63000</v>
      </c>
      <c r="L1637" s="49">
        <v>63000</v>
      </c>
      <c r="M1637" s="33"/>
      <c r="N1637" s="150" t="s">
        <v>2363</v>
      </c>
      <c r="O1637" s="16"/>
      <c r="P1637" s="26"/>
      <c r="Q1637" s="27"/>
      <c r="R1637" s="27"/>
      <c r="S1637" s="27"/>
      <c r="T1637" s="16"/>
    </row>
    <row r="1638" spans="1:20" ht="102.75" customHeight="1" x14ac:dyDescent="0.2">
      <c r="A1638" s="27"/>
      <c r="B1638" s="149" t="s">
        <v>2364</v>
      </c>
      <c r="C1638" s="31" t="s">
        <v>850</v>
      </c>
      <c r="D1638" s="31" t="s">
        <v>1576</v>
      </c>
      <c r="E1638" s="31" t="s">
        <v>28</v>
      </c>
      <c r="F1638" s="31" t="s">
        <v>28</v>
      </c>
      <c r="G1638" s="36">
        <v>45029</v>
      </c>
      <c r="H1638" s="36">
        <v>45029</v>
      </c>
      <c r="I1638" s="31" t="s">
        <v>29</v>
      </c>
      <c r="J1638" s="31" t="s">
        <v>852</v>
      </c>
      <c r="K1638" s="37">
        <f t="shared" si="120"/>
        <v>63000</v>
      </c>
      <c r="L1638" s="49">
        <v>63000</v>
      </c>
      <c r="M1638" s="33"/>
      <c r="N1638" s="150" t="s">
        <v>2364</v>
      </c>
      <c r="O1638" s="16"/>
      <c r="P1638" s="26"/>
      <c r="Q1638" s="27"/>
      <c r="R1638" s="27"/>
      <c r="S1638" s="27"/>
      <c r="T1638" s="16"/>
    </row>
    <row r="1639" spans="1:20" ht="15.75" customHeight="1" x14ac:dyDescent="0.2">
      <c r="A1639" s="27"/>
      <c r="B1639" s="149" t="s">
        <v>2365</v>
      </c>
      <c r="C1639" s="31" t="s">
        <v>850</v>
      </c>
      <c r="D1639" s="31" t="s">
        <v>1576</v>
      </c>
      <c r="E1639" s="31" t="s">
        <v>28</v>
      </c>
      <c r="F1639" s="31" t="s">
        <v>28</v>
      </c>
      <c r="G1639" s="36">
        <v>45029</v>
      </c>
      <c r="H1639" s="36">
        <v>45029</v>
      </c>
      <c r="I1639" s="31" t="s">
        <v>29</v>
      </c>
      <c r="J1639" s="31" t="s">
        <v>852</v>
      </c>
      <c r="K1639" s="37">
        <f t="shared" si="120"/>
        <v>63000</v>
      </c>
      <c r="L1639" s="49">
        <v>63000</v>
      </c>
      <c r="M1639" s="33"/>
      <c r="N1639" s="150" t="s">
        <v>2365</v>
      </c>
      <c r="O1639" s="16"/>
      <c r="P1639" s="26"/>
      <c r="Q1639" s="27"/>
      <c r="R1639" s="27"/>
      <c r="S1639" s="27"/>
      <c r="T1639" s="16"/>
    </row>
    <row r="1640" spans="1:20" ht="15.75" customHeight="1" x14ac:dyDescent="0.2">
      <c r="A1640" s="27"/>
      <c r="B1640" s="149" t="s">
        <v>2366</v>
      </c>
      <c r="C1640" s="31" t="s">
        <v>850</v>
      </c>
      <c r="D1640" s="31" t="s">
        <v>1576</v>
      </c>
      <c r="E1640" s="31" t="s">
        <v>28</v>
      </c>
      <c r="F1640" s="31" t="s">
        <v>28</v>
      </c>
      <c r="G1640" s="36">
        <v>45062</v>
      </c>
      <c r="H1640" s="36">
        <v>45062</v>
      </c>
      <c r="I1640" s="31" t="s">
        <v>29</v>
      </c>
      <c r="J1640" s="31" t="s">
        <v>852</v>
      </c>
      <c r="K1640" s="37">
        <f t="shared" si="120"/>
        <v>63000</v>
      </c>
      <c r="L1640" s="49">
        <v>63000</v>
      </c>
      <c r="M1640" s="33"/>
      <c r="N1640" s="150" t="s">
        <v>2366</v>
      </c>
      <c r="O1640" s="16"/>
      <c r="P1640" s="26"/>
      <c r="Q1640" s="27"/>
      <c r="R1640" s="27"/>
      <c r="S1640" s="27"/>
      <c r="T1640" s="16"/>
    </row>
    <row r="1641" spans="1:20" ht="15.75" customHeight="1" x14ac:dyDescent="0.2">
      <c r="A1641" s="27"/>
      <c r="B1641" s="149" t="s">
        <v>2367</v>
      </c>
      <c r="C1641" s="31" t="s">
        <v>850</v>
      </c>
      <c r="D1641" s="31" t="s">
        <v>27</v>
      </c>
      <c r="E1641" s="36">
        <v>45029</v>
      </c>
      <c r="F1641" s="31" t="s">
        <v>28</v>
      </c>
      <c r="G1641" s="36">
        <v>45062</v>
      </c>
      <c r="H1641" s="36">
        <v>45062</v>
      </c>
      <c r="I1641" s="31" t="s">
        <v>29</v>
      </c>
      <c r="J1641" s="31" t="s">
        <v>852</v>
      </c>
      <c r="K1641" s="37">
        <f t="shared" si="120"/>
        <v>24000</v>
      </c>
      <c r="L1641" s="49">
        <v>24000</v>
      </c>
      <c r="M1641" s="33"/>
      <c r="N1641" s="150" t="str">
        <f t="shared" ref="N1641:N1642" si="121">B1641</f>
        <v>Meals and Snacks to be served during the conduct of Field validation of identified FCA clusters under F2C2 program on May 10, 2023 at the Province of Aurora.</v>
      </c>
      <c r="O1641" s="16"/>
      <c r="P1641" s="26"/>
      <c r="Q1641" s="27"/>
      <c r="R1641" s="27"/>
      <c r="S1641" s="27"/>
      <c r="T1641" s="16"/>
    </row>
    <row r="1642" spans="1:20" ht="15.75" customHeight="1" x14ac:dyDescent="0.2">
      <c r="A1642" s="27"/>
      <c r="B1642" s="149" t="s">
        <v>2368</v>
      </c>
      <c r="C1642" s="31" t="s">
        <v>850</v>
      </c>
      <c r="D1642" s="31" t="s">
        <v>27</v>
      </c>
      <c r="E1642" s="36">
        <v>45029</v>
      </c>
      <c r="F1642" s="31" t="s">
        <v>28</v>
      </c>
      <c r="G1642" s="36">
        <v>45062</v>
      </c>
      <c r="H1642" s="36">
        <v>45062</v>
      </c>
      <c r="I1642" s="31" t="s">
        <v>29</v>
      </c>
      <c r="J1642" s="31" t="s">
        <v>852</v>
      </c>
      <c r="K1642" s="37">
        <f t="shared" si="120"/>
        <v>24000</v>
      </c>
      <c r="L1642" s="49">
        <v>24000</v>
      </c>
      <c r="M1642" s="33"/>
      <c r="N1642" s="150" t="str">
        <f t="shared" si="121"/>
        <v>Meals and Snacks to be served during the conduct of Field validation of identified FCA clusters under F2C2 program on May 11, 2023 at the Province of Aurora.</v>
      </c>
      <c r="O1642" s="16"/>
      <c r="P1642" s="26"/>
      <c r="Q1642" s="27"/>
      <c r="R1642" s="27"/>
      <c r="S1642" s="27"/>
      <c r="T1642" s="16"/>
    </row>
    <row r="1643" spans="1:20" ht="15.75" customHeight="1" x14ac:dyDescent="0.2">
      <c r="A1643" s="27"/>
      <c r="B1643" s="149" t="s">
        <v>2369</v>
      </c>
      <c r="C1643" s="31" t="s">
        <v>850</v>
      </c>
      <c r="D1643" s="31" t="s">
        <v>27</v>
      </c>
      <c r="E1643" s="36">
        <v>45029</v>
      </c>
      <c r="F1643" s="31" t="s">
        <v>28</v>
      </c>
      <c r="G1643" s="36">
        <v>45029</v>
      </c>
      <c r="H1643" s="36">
        <v>45029</v>
      </c>
      <c r="I1643" s="31" t="s">
        <v>29</v>
      </c>
      <c r="J1643" s="31" t="s">
        <v>852</v>
      </c>
      <c r="K1643" s="37">
        <f t="shared" si="120"/>
        <v>30000</v>
      </c>
      <c r="L1643" s="49">
        <v>30000</v>
      </c>
      <c r="M1643" s="33"/>
      <c r="N1643" s="150" t="s">
        <v>2370</v>
      </c>
      <c r="O1643" s="16"/>
      <c r="P1643" s="26"/>
      <c r="Q1643" s="27"/>
      <c r="R1643" s="27"/>
      <c r="S1643" s="27"/>
      <c r="T1643" s="16"/>
    </row>
    <row r="1644" spans="1:20" ht="15.75" customHeight="1" x14ac:dyDescent="0.2">
      <c r="A1644" s="27"/>
      <c r="B1644" s="47" t="s">
        <v>2371</v>
      </c>
      <c r="C1644" s="31" t="s">
        <v>850</v>
      </c>
      <c r="D1644" s="31" t="s">
        <v>27</v>
      </c>
      <c r="E1644" s="36">
        <v>45029</v>
      </c>
      <c r="F1644" s="31" t="s">
        <v>28</v>
      </c>
      <c r="G1644" s="36">
        <v>45029</v>
      </c>
      <c r="H1644" s="36">
        <v>45029</v>
      </c>
      <c r="I1644" s="31" t="s">
        <v>29</v>
      </c>
      <c r="J1644" s="31" t="s">
        <v>852</v>
      </c>
      <c r="K1644" s="37">
        <f t="shared" si="120"/>
        <v>24000</v>
      </c>
      <c r="L1644" s="49">
        <v>24000</v>
      </c>
      <c r="M1644" s="33"/>
      <c r="N1644" s="42" t="s">
        <v>2372</v>
      </c>
      <c r="O1644" s="16"/>
      <c r="P1644" s="26"/>
      <c r="Q1644" s="27"/>
      <c r="R1644" s="27"/>
      <c r="S1644" s="27"/>
      <c r="T1644" s="16"/>
    </row>
    <row r="1645" spans="1:20" ht="15.75" customHeight="1" x14ac:dyDescent="0.2">
      <c r="A1645" s="27"/>
      <c r="B1645" s="149" t="s">
        <v>2373</v>
      </c>
      <c r="C1645" s="31" t="s">
        <v>850</v>
      </c>
      <c r="D1645" s="31" t="s">
        <v>27</v>
      </c>
      <c r="E1645" s="36">
        <v>45029</v>
      </c>
      <c r="F1645" s="31" t="s">
        <v>28</v>
      </c>
      <c r="G1645" s="36">
        <v>45029</v>
      </c>
      <c r="H1645" s="36">
        <v>45029</v>
      </c>
      <c r="I1645" s="31" t="s">
        <v>29</v>
      </c>
      <c r="J1645" s="31" t="s">
        <v>852</v>
      </c>
      <c r="K1645" s="37">
        <f t="shared" si="120"/>
        <v>24000</v>
      </c>
      <c r="L1645" s="49">
        <v>24000</v>
      </c>
      <c r="M1645" s="33"/>
      <c r="N1645" s="150" t="s">
        <v>2374</v>
      </c>
      <c r="O1645" s="16"/>
      <c r="P1645" s="26"/>
      <c r="Q1645" s="27"/>
      <c r="R1645" s="27"/>
      <c r="S1645" s="27"/>
      <c r="T1645" s="16"/>
    </row>
    <row r="1646" spans="1:20" ht="15.75" customHeight="1" x14ac:dyDescent="0.2">
      <c r="A1646" s="27"/>
      <c r="B1646" s="149" t="s">
        <v>2375</v>
      </c>
      <c r="C1646" s="31" t="s">
        <v>850</v>
      </c>
      <c r="D1646" s="31" t="s">
        <v>27</v>
      </c>
      <c r="E1646" s="36">
        <v>45029</v>
      </c>
      <c r="F1646" s="31" t="s">
        <v>28</v>
      </c>
      <c r="G1646" s="36">
        <v>45029</v>
      </c>
      <c r="H1646" s="36">
        <v>45029</v>
      </c>
      <c r="I1646" s="31" t="s">
        <v>29</v>
      </c>
      <c r="J1646" s="31" t="s">
        <v>852</v>
      </c>
      <c r="K1646" s="37">
        <f t="shared" si="120"/>
        <v>24000</v>
      </c>
      <c r="L1646" s="49">
        <v>24000</v>
      </c>
      <c r="M1646" s="33"/>
      <c r="N1646" s="150" t="s">
        <v>2376</v>
      </c>
      <c r="O1646" s="16"/>
      <c r="P1646" s="26"/>
      <c r="Q1646" s="27"/>
      <c r="R1646" s="27"/>
      <c r="S1646" s="27"/>
      <c r="T1646" s="16"/>
    </row>
    <row r="1647" spans="1:20" ht="15.75" customHeight="1" x14ac:dyDescent="0.2">
      <c r="A1647" s="27"/>
      <c r="B1647" s="149" t="s">
        <v>2377</v>
      </c>
      <c r="C1647" s="31" t="s">
        <v>850</v>
      </c>
      <c r="D1647" s="31" t="s">
        <v>27</v>
      </c>
      <c r="E1647" s="36">
        <v>45029</v>
      </c>
      <c r="F1647" s="31" t="s">
        <v>28</v>
      </c>
      <c r="G1647" s="36">
        <v>45029</v>
      </c>
      <c r="H1647" s="36">
        <v>45029</v>
      </c>
      <c r="I1647" s="31" t="s">
        <v>29</v>
      </c>
      <c r="J1647" s="31" t="s">
        <v>852</v>
      </c>
      <c r="K1647" s="37">
        <f t="shared" si="120"/>
        <v>24000</v>
      </c>
      <c r="L1647" s="49">
        <v>24000</v>
      </c>
      <c r="M1647" s="33"/>
      <c r="N1647" s="150" t="s">
        <v>2378</v>
      </c>
      <c r="O1647" s="16"/>
      <c r="P1647" s="26"/>
      <c r="Q1647" s="27"/>
      <c r="R1647" s="27"/>
      <c r="S1647" s="27"/>
      <c r="T1647" s="16"/>
    </row>
    <row r="1648" spans="1:20" ht="15.75" customHeight="1" x14ac:dyDescent="0.2">
      <c r="A1648" s="27"/>
      <c r="B1648" s="149" t="s">
        <v>2379</v>
      </c>
      <c r="C1648" s="31" t="s">
        <v>850</v>
      </c>
      <c r="D1648" s="31" t="s">
        <v>27</v>
      </c>
      <c r="E1648" s="36">
        <v>45091</v>
      </c>
      <c r="F1648" s="31" t="s">
        <v>28</v>
      </c>
      <c r="G1648" s="36">
        <v>45091</v>
      </c>
      <c r="H1648" s="36">
        <v>45091</v>
      </c>
      <c r="I1648" s="31" t="s">
        <v>29</v>
      </c>
      <c r="J1648" s="31" t="s">
        <v>852</v>
      </c>
      <c r="K1648" s="37">
        <f t="shared" si="120"/>
        <v>30000</v>
      </c>
      <c r="L1648" s="49">
        <v>30000</v>
      </c>
      <c r="M1648" s="33"/>
      <c r="N1648" s="150" t="str">
        <f t="shared" ref="N1648:N1661" si="122">B1648</f>
        <v xml:space="preserve"> Meals and Snacks to be served during the conduct of a workshop on the formation of basic clusters and study teams and the creation of production module and supply plan as part of the Agro-enterprise Clustering Approach  under the F2C2 Program on June 13, 2023, in San Luis, Pampanga</v>
      </c>
      <c r="O1648" s="16"/>
      <c r="P1648" s="26"/>
      <c r="Q1648" s="27"/>
      <c r="R1648" s="27"/>
      <c r="S1648" s="27"/>
      <c r="T1648" s="16"/>
    </row>
    <row r="1649" spans="1:20" ht="15.75" customHeight="1" x14ac:dyDescent="0.2">
      <c r="A1649" s="140"/>
      <c r="B1649" s="149" t="s">
        <v>2380</v>
      </c>
      <c r="C1649" s="31" t="s">
        <v>850</v>
      </c>
      <c r="D1649" s="31" t="s">
        <v>27</v>
      </c>
      <c r="E1649" s="36">
        <v>45091</v>
      </c>
      <c r="F1649" s="31" t="s">
        <v>28</v>
      </c>
      <c r="G1649" s="36">
        <v>45155</v>
      </c>
      <c r="H1649" s="36">
        <v>45155</v>
      </c>
      <c r="I1649" s="31" t="s">
        <v>29</v>
      </c>
      <c r="J1649" s="31" t="s">
        <v>380</v>
      </c>
      <c r="K1649" s="37">
        <f t="shared" si="120"/>
        <v>22500</v>
      </c>
      <c r="L1649" s="49">
        <v>22500</v>
      </c>
      <c r="M1649" s="33"/>
      <c r="N1649" s="150" t="str">
        <f t="shared" si="122"/>
        <v xml:space="preserve"> Meals and Snacks To be served during the conduct of briefing orientation on Agro-Enterprise Clustering Approach on August 23, 2023 in Aurora.</v>
      </c>
      <c r="O1649" s="16"/>
      <c r="P1649" s="26"/>
      <c r="Q1649" s="27"/>
      <c r="R1649" s="27"/>
      <c r="S1649" s="27"/>
      <c r="T1649" s="16"/>
    </row>
    <row r="1650" spans="1:20" ht="15.75" customHeight="1" x14ac:dyDescent="0.2">
      <c r="A1650" s="163"/>
      <c r="B1650" s="149" t="s">
        <v>2381</v>
      </c>
      <c r="C1650" s="31" t="s">
        <v>850</v>
      </c>
      <c r="D1650" s="31" t="s">
        <v>27</v>
      </c>
      <c r="E1650" s="36">
        <v>45091</v>
      </c>
      <c r="F1650" s="31" t="s">
        <v>28</v>
      </c>
      <c r="G1650" s="36">
        <v>45114</v>
      </c>
      <c r="H1650" s="36">
        <v>45114</v>
      </c>
      <c r="I1650" s="31" t="s">
        <v>29</v>
      </c>
      <c r="J1650" s="31" t="s">
        <v>380</v>
      </c>
      <c r="K1650" s="37">
        <f t="shared" si="120"/>
        <v>18000</v>
      </c>
      <c r="L1650" s="49">
        <v>18000</v>
      </c>
      <c r="M1650" s="33"/>
      <c r="N1650" s="150" t="str">
        <f t="shared" si="122"/>
        <v xml:space="preserve"> Meals and Snacks To be served during the conduct of briefing orientation on Agro-Enterprise Clustering Approach on July 11, 2023 in Bataan.</v>
      </c>
      <c r="O1650" s="16"/>
      <c r="P1650" s="26"/>
      <c r="Q1650" s="27"/>
      <c r="R1650" s="27"/>
      <c r="S1650" s="27"/>
      <c r="T1650" s="16"/>
    </row>
    <row r="1651" spans="1:20" ht="15.75" customHeight="1" x14ac:dyDescent="0.2">
      <c r="A1651" s="163"/>
      <c r="B1651" s="149" t="s">
        <v>2382</v>
      </c>
      <c r="C1651" s="31" t="s">
        <v>850</v>
      </c>
      <c r="D1651" s="31" t="s">
        <v>27</v>
      </c>
      <c r="E1651" s="36">
        <v>45091</v>
      </c>
      <c r="F1651" s="31" t="s">
        <v>28</v>
      </c>
      <c r="G1651" s="36">
        <v>45114</v>
      </c>
      <c r="H1651" s="36">
        <v>45114</v>
      </c>
      <c r="I1651" s="31" t="s">
        <v>29</v>
      </c>
      <c r="J1651" s="31" t="s">
        <v>380</v>
      </c>
      <c r="K1651" s="37">
        <f t="shared" si="120"/>
        <v>18000</v>
      </c>
      <c r="L1651" s="49">
        <v>18000</v>
      </c>
      <c r="M1651" s="33"/>
      <c r="N1651" s="150" t="str">
        <f t="shared" si="122"/>
        <v xml:space="preserve"> Meals and Snacks To be served during the conduct of briefing orientation on Agro-Enterprise Clustering Approach on July 5, 2023 in Bulacan.</v>
      </c>
      <c r="O1651" s="16"/>
      <c r="P1651" s="26"/>
      <c r="Q1651" s="27"/>
      <c r="R1651" s="27"/>
      <c r="S1651" s="27"/>
      <c r="T1651" s="16"/>
    </row>
    <row r="1652" spans="1:20" ht="15.75" customHeight="1" x14ac:dyDescent="0.2">
      <c r="A1652" s="163"/>
      <c r="B1652" s="149" t="s">
        <v>2383</v>
      </c>
      <c r="C1652" s="31" t="s">
        <v>850</v>
      </c>
      <c r="D1652" s="31" t="s">
        <v>27</v>
      </c>
      <c r="E1652" s="36">
        <v>45091</v>
      </c>
      <c r="F1652" s="31" t="s">
        <v>28</v>
      </c>
      <c r="G1652" s="36">
        <v>45155</v>
      </c>
      <c r="H1652" s="36">
        <v>45155</v>
      </c>
      <c r="I1652" s="31" t="s">
        <v>29</v>
      </c>
      <c r="J1652" s="31" t="s">
        <v>380</v>
      </c>
      <c r="K1652" s="37">
        <f t="shared" si="120"/>
        <v>20250</v>
      </c>
      <c r="L1652" s="49">
        <v>20250</v>
      </c>
      <c r="M1652" s="33"/>
      <c r="N1652" s="150" t="str">
        <f t="shared" si="122"/>
        <v xml:space="preserve"> Meals and Snacks To be served during the conduct of briefing orientation on Agro-Enterprise Clustering Aproach on August 9, 2023 in Nueva Ecija.</v>
      </c>
      <c r="O1652" s="16"/>
      <c r="P1652" s="26"/>
      <c r="Q1652" s="27"/>
      <c r="R1652" s="27"/>
      <c r="S1652" s="27"/>
      <c r="T1652" s="16"/>
    </row>
    <row r="1653" spans="1:20" ht="15.75" customHeight="1" x14ac:dyDescent="0.2">
      <c r="A1653" s="163"/>
      <c r="B1653" s="149" t="s">
        <v>2384</v>
      </c>
      <c r="C1653" s="31" t="s">
        <v>850</v>
      </c>
      <c r="D1653" s="31" t="s">
        <v>27</v>
      </c>
      <c r="E1653" s="36">
        <v>45091</v>
      </c>
      <c r="F1653" s="31" t="s">
        <v>28</v>
      </c>
      <c r="G1653" s="36">
        <v>45114</v>
      </c>
      <c r="H1653" s="36">
        <v>45091</v>
      </c>
      <c r="I1653" s="31" t="s">
        <v>29</v>
      </c>
      <c r="J1653" s="31" t="s">
        <v>380</v>
      </c>
      <c r="K1653" s="37">
        <f t="shared" si="120"/>
        <v>18000</v>
      </c>
      <c r="L1653" s="49">
        <v>18000</v>
      </c>
      <c r="M1653" s="33"/>
      <c r="N1653" s="150" t="str">
        <f t="shared" si="122"/>
        <v xml:space="preserve"> Meals and Snacks To be served during the conduct of briefing orientation on Agro-Enterprise Clustering Approach on July 26, 2023 in Tarlac.</v>
      </c>
      <c r="O1653" s="16"/>
      <c r="P1653" s="26"/>
      <c r="Q1653" s="27"/>
      <c r="R1653" s="27"/>
      <c r="S1653" s="27"/>
      <c r="T1653" s="16"/>
    </row>
    <row r="1654" spans="1:20" ht="15.75" customHeight="1" x14ac:dyDescent="0.2">
      <c r="A1654" s="163"/>
      <c r="B1654" s="149" t="s">
        <v>2385</v>
      </c>
      <c r="C1654" s="31" t="s">
        <v>850</v>
      </c>
      <c r="D1654" s="31" t="s">
        <v>27</v>
      </c>
      <c r="E1654" s="36">
        <v>45091</v>
      </c>
      <c r="F1654" s="31" t="s">
        <v>28</v>
      </c>
      <c r="G1654" s="36">
        <v>45155</v>
      </c>
      <c r="H1654" s="36">
        <v>45155</v>
      </c>
      <c r="I1654" s="31" t="s">
        <v>29</v>
      </c>
      <c r="J1654" s="31" t="s">
        <v>852</v>
      </c>
      <c r="K1654" s="37">
        <f t="shared" si="120"/>
        <v>18000</v>
      </c>
      <c r="L1654" s="49">
        <v>18000</v>
      </c>
      <c r="M1654" s="33"/>
      <c r="N1654" s="150" t="str">
        <f t="shared" si="122"/>
        <v xml:space="preserve"> Meals and Snacks To be served during the conduct of briefing orientation on Agro-Enterprise Clustering Aproach on August 2, 2023 in Zambales.</v>
      </c>
      <c r="O1654" s="16"/>
      <c r="P1654" s="26"/>
      <c r="Q1654" s="27"/>
      <c r="R1654" s="27"/>
      <c r="S1654" s="27"/>
      <c r="T1654" s="16"/>
    </row>
    <row r="1655" spans="1:20" ht="15.75" customHeight="1" x14ac:dyDescent="0.2">
      <c r="A1655" s="163"/>
      <c r="B1655" s="149" t="s">
        <v>2386</v>
      </c>
      <c r="C1655" s="31" t="s">
        <v>850</v>
      </c>
      <c r="D1655" s="31" t="s">
        <v>27</v>
      </c>
      <c r="E1655" s="36">
        <v>45091</v>
      </c>
      <c r="F1655" s="31" t="s">
        <v>28</v>
      </c>
      <c r="G1655" s="36">
        <v>45114</v>
      </c>
      <c r="H1655" s="36">
        <v>45114</v>
      </c>
      <c r="I1655" s="31" t="s">
        <v>29</v>
      </c>
      <c r="J1655" s="31" t="s">
        <v>852</v>
      </c>
      <c r="K1655" s="37">
        <f t="shared" si="120"/>
        <v>27000</v>
      </c>
      <c r="L1655" s="49">
        <v>27000</v>
      </c>
      <c r="M1655" s="33"/>
      <c r="N1655" s="150" t="str">
        <f t="shared" si="122"/>
        <v>Meals and Snacks to be served during the conduct workshop for the cluster development plan for the identified clusters in the Province of Bulacan on July 27, 2023 at San Ildefonso, Bulacan</v>
      </c>
      <c r="O1655" s="16"/>
      <c r="P1655" s="26"/>
      <c r="Q1655" s="27"/>
      <c r="R1655" s="27"/>
      <c r="S1655" s="27"/>
      <c r="T1655" s="16"/>
    </row>
    <row r="1656" spans="1:20" ht="15.75" customHeight="1" x14ac:dyDescent="0.2">
      <c r="A1656" s="163"/>
      <c r="B1656" s="149" t="s">
        <v>2387</v>
      </c>
      <c r="C1656" s="31" t="s">
        <v>850</v>
      </c>
      <c r="D1656" s="31" t="s">
        <v>27</v>
      </c>
      <c r="E1656" s="36">
        <v>45091</v>
      </c>
      <c r="F1656" s="31" t="s">
        <v>28</v>
      </c>
      <c r="G1656" s="36">
        <v>45114</v>
      </c>
      <c r="H1656" s="36">
        <v>45114</v>
      </c>
      <c r="I1656" s="31" t="s">
        <v>29</v>
      </c>
      <c r="J1656" s="31" t="s">
        <v>852</v>
      </c>
      <c r="K1656" s="37">
        <f t="shared" si="120"/>
        <v>27000</v>
      </c>
      <c r="L1656" s="49">
        <v>27000</v>
      </c>
      <c r="M1656" s="33"/>
      <c r="N1656" s="150" t="str">
        <f t="shared" si="122"/>
        <v>Meals and Snacks to be served during the conduct workshop for the cluster development plan for the identified clusters in the Province of Bulacan on July 28, 2023 at San Ildefonso, Bulacan</v>
      </c>
      <c r="O1656" s="16"/>
      <c r="P1656" s="26"/>
      <c r="Q1656" s="27"/>
      <c r="R1656" s="27"/>
      <c r="S1656" s="27"/>
      <c r="T1656" s="16"/>
    </row>
    <row r="1657" spans="1:20" ht="15.75" customHeight="1" x14ac:dyDescent="0.2">
      <c r="A1657" s="163"/>
      <c r="B1657" s="149" t="s">
        <v>2388</v>
      </c>
      <c r="C1657" s="31" t="s">
        <v>850</v>
      </c>
      <c r="D1657" s="31" t="s">
        <v>27</v>
      </c>
      <c r="E1657" s="36">
        <v>45114</v>
      </c>
      <c r="F1657" s="31" t="s">
        <v>28</v>
      </c>
      <c r="G1657" s="36">
        <v>45148</v>
      </c>
      <c r="H1657" s="36">
        <v>45148</v>
      </c>
      <c r="I1657" s="31" t="s">
        <v>29</v>
      </c>
      <c r="J1657" s="31" t="s">
        <v>852</v>
      </c>
      <c r="K1657" s="37">
        <f t="shared" si="120"/>
        <v>27000</v>
      </c>
      <c r="L1657" s="49">
        <v>27000</v>
      </c>
      <c r="M1657" s="33"/>
      <c r="N1657" s="150" t="str">
        <f t="shared" si="122"/>
        <v>Meals and Snacks To be served during the conduct of field validation for the identified clusters in the Province of Bulacan on August 8, 2023 at San Ildefonso, Bulacan</v>
      </c>
      <c r="O1657" s="16"/>
      <c r="P1657" s="26"/>
      <c r="Q1657" s="27"/>
      <c r="R1657" s="27"/>
      <c r="S1657" s="27"/>
      <c r="T1657" s="16"/>
    </row>
    <row r="1658" spans="1:20" ht="15.75" customHeight="1" x14ac:dyDescent="0.2">
      <c r="A1658" s="163"/>
      <c r="B1658" s="149" t="s">
        <v>2389</v>
      </c>
      <c r="C1658" s="31" t="s">
        <v>850</v>
      </c>
      <c r="D1658" s="31" t="s">
        <v>27</v>
      </c>
      <c r="E1658" s="36">
        <v>45148</v>
      </c>
      <c r="F1658" s="31" t="s">
        <v>28</v>
      </c>
      <c r="G1658" s="36">
        <v>45175</v>
      </c>
      <c r="H1658" s="36">
        <v>45175</v>
      </c>
      <c r="I1658" s="31" t="s">
        <v>29</v>
      </c>
      <c r="J1658" s="31" t="s">
        <v>852</v>
      </c>
      <c r="K1658" s="37">
        <f t="shared" si="120"/>
        <v>9000</v>
      </c>
      <c r="L1658" s="49">
        <v>9000</v>
      </c>
      <c r="M1658" s="33"/>
      <c r="N1658" s="150" t="str">
        <f t="shared" si="122"/>
        <v>Meals and Snacks to be served during the conduct of Leveling Off Meeting with the Regional Banner Programs F2C2 Focal on September 15, 2023 at San Fernando, Pampanga.</v>
      </c>
      <c r="O1658" s="16"/>
      <c r="P1658" s="26"/>
      <c r="Q1658" s="27"/>
      <c r="R1658" s="27"/>
      <c r="S1658" s="27"/>
      <c r="T1658" s="16"/>
    </row>
    <row r="1659" spans="1:20" ht="15.75" customHeight="1" x14ac:dyDescent="0.2">
      <c r="A1659" s="163"/>
      <c r="B1659" s="149" t="s">
        <v>2390</v>
      </c>
      <c r="C1659" s="31" t="s">
        <v>850</v>
      </c>
      <c r="D1659" s="31" t="s">
        <v>27</v>
      </c>
      <c r="E1659" s="36">
        <v>45148</v>
      </c>
      <c r="F1659" s="31" t="s">
        <v>28</v>
      </c>
      <c r="G1659" s="36">
        <v>45175</v>
      </c>
      <c r="H1659" s="36">
        <v>45175</v>
      </c>
      <c r="I1659" s="31" t="s">
        <v>29</v>
      </c>
      <c r="J1659" s="31" t="s">
        <v>852</v>
      </c>
      <c r="K1659" s="37">
        <f t="shared" si="120"/>
        <v>120000</v>
      </c>
      <c r="L1659" s="49">
        <v>120000</v>
      </c>
      <c r="M1659" s="33"/>
      <c r="N1659" s="150" t="str">
        <f t="shared" si="122"/>
        <v>Meals and Snacks to be served during Training on Business Plan Preparation for the Regional Banner Programs on September 11-15, 2023 at San Fernando, Pampanga.</v>
      </c>
      <c r="O1659" s="16"/>
      <c r="P1659" s="26"/>
      <c r="Q1659" s="27"/>
      <c r="R1659" s="27"/>
      <c r="S1659" s="27"/>
      <c r="T1659" s="16"/>
    </row>
    <row r="1660" spans="1:20" ht="15.75" customHeight="1" x14ac:dyDescent="0.2">
      <c r="A1660" s="163"/>
      <c r="B1660" s="149" t="s">
        <v>2391</v>
      </c>
      <c r="C1660" s="31" t="s">
        <v>850</v>
      </c>
      <c r="D1660" s="31" t="s">
        <v>27</v>
      </c>
      <c r="E1660" s="36">
        <v>45148</v>
      </c>
      <c r="F1660" s="31" t="s">
        <v>28</v>
      </c>
      <c r="G1660" s="36">
        <v>45148</v>
      </c>
      <c r="H1660" s="36">
        <v>45148</v>
      </c>
      <c r="I1660" s="31" t="s">
        <v>29</v>
      </c>
      <c r="J1660" s="31" t="s">
        <v>852</v>
      </c>
      <c r="K1660" s="37">
        <f t="shared" si="120"/>
        <v>21000</v>
      </c>
      <c r="L1660" s="49">
        <v>21000</v>
      </c>
      <c r="M1660" s="33"/>
      <c r="N1660" s="150" t="str">
        <f t="shared" si="122"/>
        <v>Meals and Snacks to be served during the conduct of Phase 1 on Agro-Enterprise Clustering Approach on August 24, 2023 in Aurora</v>
      </c>
      <c r="O1660" s="16"/>
      <c r="P1660" s="26"/>
      <c r="Q1660" s="27"/>
      <c r="R1660" s="27"/>
      <c r="S1660" s="27"/>
      <c r="T1660" s="16"/>
    </row>
    <row r="1661" spans="1:20" ht="15.75" customHeight="1" x14ac:dyDescent="0.2">
      <c r="A1661" s="233"/>
      <c r="B1661" s="234" t="s">
        <v>2392</v>
      </c>
      <c r="C1661" s="235" t="s">
        <v>1037</v>
      </c>
      <c r="D1661" s="235" t="s">
        <v>1576</v>
      </c>
      <c r="E1661" s="229">
        <v>45170</v>
      </c>
      <c r="F1661" s="235" t="s">
        <v>28</v>
      </c>
      <c r="G1661" s="229">
        <v>45170</v>
      </c>
      <c r="H1661" s="229">
        <v>45170</v>
      </c>
      <c r="I1661" s="31" t="s">
        <v>29</v>
      </c>
      <c r="J1661" s="31" t="s">
        <v>852</v>
      </c>
      <c r="K1661" s="37">
        <f t="shared" si="120"/>
        <v>100000</v>
      </c>
      <c r="L1661" s="49">
        <v>100000</v>
      </c>
      <c r="M1661" s="33"/>
      <c r="N1661" s="232" t="str">
        <f t="shared" si="122"/>
        <v>Meals and Snacks to be served during the training for the Supervisory Development Course Track 1 on October 16-20, 2023 at Baguio City</v>
      </c>
      <c r="O1661" s="16"/>
      <c r="P1661" s="26"/>
      <c r="Q1661" s="27"/>
      <c r="R1661" s="27"/>
      <c r="S1661" s="27"/>
      <c r="T1661" s="16"/>
    </row>
    <row r="1662" spans="1:20" ht="15.75" customHeight="1" x14ac:dyDescent="0.2">
      <c r="A1662" s="230"/>
      <c r="B1662" s="230"/>
      <c r="C1662" s="230"/>
      <c r="D1662" s="230"/>
      <c r="E1662" s="230"/>
      <c r="F1662" s="230"/>
      <c r="G1662" s="230"/>
      <c r="H1662" s="230"/>
      <c r="I1662" s="31" t="s">
        <v>29</v>
      </c>
      <c r="J1662" s="31" t="s">
        <v>308</v>
      </c>
      <c r="K1662" s="37">
        <f t="shared" si="120"/>
        <v>147000</v>
      </c>
      <c r="L1662" s="49">
        <v>147000</v>
      </c>
      <c r="M1662" s="33"/>
      <c r="N1662" s="230"/>
      <c r="O1662" s="16"/>
      <c r="P1662" s="26"/>
      <c r="Q1662" s="27"/>
      <c r="R1662" s="27"/>
      <c r="S1662" s="27"/>
      <c r="T1662" s="16"/>
    </row>
    <row r="1663" spans="1:20" ht="15.75" customHeight="1" x14ac:dyDescent="0.2">
      <c r="A1663" s="230"/>
      <c r="B1663" s="230"/>
      <c r="C1663" s="230"/>
      <c r="D1663" s="230"/>
      <c r="E1663" s="230"/>
      <c r="F1663" s="230"/>
      <c r="G1663" s="230"/>
      <c r="H1663" s="230"/>
      <c r="I1663" s="31" t="s">
        <v>29</v>
      </c>
      <c r="J1663" s="31" t="s">
        <v>245</v>
      </c>
      <c r="K1663" s="37">
        <f t="shared" si="120"/>
        <v>100000</v>
      </c>
      <c r="L1663" s="49">
        <v>100000</v>
      </c>
      <c r="M1663" s="33"/>
      <c r="N1663" s="230"/>
      <c r="O1663" s="16"/>
      <c r="P1663" s="26"/>
      <c r="Q1663" s="27"/>
      <c r="R1663" s="27"/>
      <c r="S1663" s="27"/>
      <c r="T1663" s="16"/>
    </row>
    <row r="1664" spans="1:20" ht="30.75" customHeight="1" x14ac:dyDescent="0.2">
      <c r="A1664" s="230"/>
      <c r="B1664" s="230"/>
      <c r="C1664" s="230"/>
      <c r="D1664" s="230"/>
      <c r="E1664" s="230"/>
      <c r="F1664" s="230"/>
      <c r="G1664" s="230"/>
      <c r="H1664" s="230"/>
      <c r="I1664" s="31" t="s">
        <v>29</v>
      </c>
      <c r="J1664" s="31" t="s">
        <v>365</v>
      </c>
      <c r="K1664" s="37">
        <f t="shared" si="120"/>
        <v>20000</v>
      </c>
      <c r="L1664" s="49">
        <v>20000</v>
      </c>
      <c r="M1664" s="33"/>
      <c r="N1664" s="230"/>
      <c r="O1664" s="16"/>
      <c r="P1664" s="26"/>
      <c r="Q1664" s="27"/>
      <c r="R1664" s="27"/>
      <c r="S1664" s="27"/>
      <c r="T1664" s="16"/>
    </row>
    <row r="1665" spans="1:20" ht="15.75" customHeight="1" x14ac:dyDescent="0.2">
      <c r="A1665" s="230"/>
      <c r="B1665" s="230"/>
      <c r="C1665" s="230"/>
      <c r="D1665" s="230"/>
      <c r="E1665" s="230"/>
      <c r="F1665" s="230"/>
      <c r="G1665" s="230"/>
      <c r="H1665" s="230"/>
      <c r="I1665" s="31" t="s">
        <v>29</v>
      </c>
      <c r="J1665" s="31" t="s">
        <v>226</v>
      </c>
      <c r="K1665" s="37">
        <f t="shared" si="120"/>
        <v>100000</v>
      </c>
      <c r="L1665" s="49">
        <v>100000</v>
      </c>
      <c r="M1665" s="33"/>
      <c r="N1665" s="230"/>
      <c r="O1665" s="16"/>
      <c r="P1665" s="26"/>
      <c r="Q1665" s="27"/>
      <c r="R1665" s="27"/>
      <c r="S1665" s="27"/>
      <c r="T1665" s="16"/>
    </row>
    <row r="1666" spans="1:20" ht="15.75" customHeight="1" x14ac:dyDescent="0.2">
      <c r="A1666" s="230"/>
      <c r="B1666" s="230"/>
      <c r="C1666" s="230"/>
      <c r="D1666" s="230"/>
      <c r="E1666" s="230"/>
      <c r="F1666" s="230"/>
      <c r="G1666" s="230"/>
      <c r="H1666" s="230"/>
      <c r="I1666" s="31" t="s">
        <v>29</v>
      </c>
      <c r="J1666" s="31" t="s">
        <v>107</v>
      </c>
      <c r="K1666" s="37">
        <f t="shared" si="120"/>
        <v>60000</v>
      </c>
      <c r="L1666" s="49">
        <v>60000</v>
      </c>
      <c r="M1666" s="33"/>
      <c r="N1666" s="230"/>
      <c r="O1666" s="16"/>
      <c r="P1666" s="26"/>
      <c r="Q1666" s="27"/>
      <c r="R1666" s="27"/>
      <c r="S1666" s="27"/>
      <c r="T1666" s="16"/>
    </row>
    <row r="1667" spans="1:20" ht="15.75" customHeight="1" x14ac:dyDescent="0.2">
      <c r="A1667" s="231"/>
      <c r="B1667" s="231"/>
      <c r="C1667" s="231"/>
      <c r="D1667" s="231"/>
      <c r="E1667" s="231"/>
      <c r="F1667" s="231"/>
      <c r="G1667" s="231"/>
      <c r="H1667" s="231"/>
      <c r="I1667" s="31" t="s">
        <v>29</v>
      </c>
      <c r="J1667" s="31" t="s">
        <v>1077</v>
      </c>
      <c r="K1667" s="37">
        <f t="shared" si="120"/>
        <v>10000</v>
      </c>
      <c r="L1667" s="49">
        <v>10000</v>
      </c>
      <c r="M1667" s="33"/>
      <c r="N1667" s="231"/>
      <c r="O1667" s="16"/>
      <c r="P1667" s="26"/>
      <c r="Q1667" s="27"/>
      <c r="R1667" s="27"/>
      <c r="S1667" s="27"/>
      <c r="T1667" s="16"/>
    </row>
    <row r="1668" spans="1:20" ht="15.75" customHeight="1" x14ac:dyDescent="0.2">
      <c r="A1668" s="163"/>
      <c r="B1668" s="149" t="s">
        <v>2393</v>
      </c>
      <c r="C1668" s="31" t="s">
        <v>850</v>
      </c>
      <c r="D1668" s="31" t="s">
        <v>27</v>
      </c>
      <c r="E1668" s="36">
        <v>45189</v>
      </c>
      <c r="F1668" s="31" t="s">
        <v>28</v>
      </c>
      <c r="G1668" s="36">
        <v>45216</v>
      </c>
      <c r="H1668" s="36">
        <v>45216</v>
      </c>
      <c r="I1668" s="31" t="s">
        <v>29</v>
      </c>
      <c r="J1668" s="31" t="s">
        <v>852</v>
      </c>
      <c r="K1668" s="37">
        <f t="shared" si="120"/>
        <v>36000</v>
      </c>
      <c r="L1668" s="49">
        <v>36000</v>
      </c>
      <c r="M1668" s="33"/>
      <c r="N1668" s="150" t="str">
        <f t="shared" ref="N1668:N1671" si="123">B1668</f>
        <v>Meals and Snacks to be served during the Monitoring and assessment meeting in implementation on AECA in Pampanga on October 12, 2023 at  Pampanga</v>
      </c>
      <c r="O1668" s="16"/>
      <c r="P1668" s="26"/>
      <c r="Q1668" s="27"/>
      <c r="R1668" s="27"/>
      <c r="S1668" s="27"/>
      <c r="T1668" s="16"/>
    </row>
    <row r="1669" spans="1:20" ht="114.75" customHeight="1" x14ac:dyDescent="0.2">
      <c r="A1669" s="163"/>
      <c r="B1669" s="149" t="s">
        <v>2394</v>
      </c>
      <c r="C1669" s="31" t="s">
        <v>850</v>
      </c>
      <c r="D1669" s="31" t="s">
        <v>27</v>
      </c>
      <c r="E1669" s="36">
        <v>45189</v>
      </c>
      <c r="F1669" s="31" t="s">
        <v>28</v>
      </c>
      <c r="G1669" s="36">
        <v>45266</v>
      </c>
      <c r="H1669" s="36">
        <v>45266</v>
      </c>
      <c r="I1669" s="31" t="s">
        <v>29</v>
      </c>
      <c r="J1669" s="31" t="s">
        <v>852</v>
      </c>
      <c r="K1669" s="37">
        <f t="shared" si="120"/>
        <v>234500</v>
      </c>
      <c r="L1669" s="49">
        <v>234500</v>
      </c>
      <c r="M1669" s="33"/>
      <c r="N1669" s="150" t="str">
        <f t="shared" si="123"/>
        <v>Meals and Snacks to be served during the Presentation of Accomplishment and Planning Workshop for year 2024 with Different Banner Programs and Provincial Focals on December 6-7, 2023 at Pampanga</v>
      </c>
      <c r="O1669" s="16"/>
      <c r="P1669" s="26"/>
      <c r="Q1669" s="27"/>
      <c r="R1669" s="27"/>
      <c r="S1669" s="27"/>
      <c r="T1669" s="16"/>
    </row>
    <row r="1670" spans="1:20" ht="15.75" customHeight="1" x14ac:dyDescent="0.2">
      <c r="A1670" s="163"/>
      <c r="B1670" s="149" t="s">
        <v>2395</v>
      </c>
      <c r="C1670" s="31" t="s">
        <v>850</v>
      </c>
      <c r="D1670" s="31" t="s">
        <v>27</v>
      </c>
      <c r="E1670" s="36">
        <v>45189</v>
      </c>
      <c r="F1670" s="31" t="s">
        <v>28</v>
      </c>
      <c r="G1670" s="36">
        <v>45216</v>
      </c>
      <c r="H1670" s="36">
        <v>45216</v>
      </c>
      <c r="I1670" s="31" t="s">
        <v>29</v>
      </c>
      <c r="J1670" s="31" t="s">
        <v>852</v>
      </c>
      <c r="K1670" s="37">
        <f t="shared" si="120"/>
        <v>24000</v>
      </c>
      <c r="L1670" s="49">
        <v>24000</v>
      </c>
      <c r="M1670" s="33"/>
      <c r="N1670" s="150" t="str">
        <f t="shared" si="123"/>
        <v>Meals and Snacks to be served during the conduct of Training with the Department of Trade &amp; Industry (DTI)on Entrepreneurial Mind setting on October 6, 2023 at Baler, Aurora.</v>
      </c>
      <c r="O1670" s="16"/>
      <c r="P1670" s="26"/>
      <c r="Q1670" s="27"/>
      <c r="R1670" s="27"/>
      <c r="S1670" s="27"/>
      <c r="T1670" s="16"/>
    </row>
    <row r="1671" spans="1:20" ht="87.75" customHeight="1" x14ac:dyDescent="0.2">
      <c r="A1671" s="163"/>
      <c r="B1671" s="149" t="s">
        <v>2396</v>
      </c>
      <c r="C1671" s="31" t="s">
        <v>850</v>
      </c>
      <c r="D1671" s="31" t="s">
        <v>27</v>
      </c>
      <c r="E1671" s="36">
        <v>45189</v>
      </c>
      <c r="F1671" s="31" t="s">
        <v>28</v>
      </c>
      <c r="G1671" s="36">
        <v>45216</v>
      </c>
      <c r="H1671" s="36">
        <v>45216</v>
      </c>
      <c r="I1671" s="31" t="s">
        <v>29</v>
      </c>
      <c r="J1671" s="31" t="s">
        <v>852</v>
      </c>
      <c r="K1671" s="37">
        <f t="shared" si="120"/>
        <v>24000</v>
      </c>
      <c r="L1671" s="49">
        <v>24000</v>
      </c>
      <c r="M1671" s="33"/>
      <c r="N1671" s="150" t="str">
        <f t="shared" si="123"/>
        <v>Meals and Snacks to be served during the conduct of Training with the Department of Agrarian Reform (DAR)on Proper Record Keeping on October 5, 2023 at Baler, Aurora.</v>
      </c>
      <c r="O1671" s="16"/>
      <c r="P1671" s="26"/>
      <c r="Q1671" s="27"/>
      <c r="R1671" s="27"/>
      <c r="S1671" s="27"/>
      <c r="T1671" s="16"/>
    </row>
    <row r="1672" spans="1:20" ht="15.75" customHeight="1" x14ac:dyDescent="0.2">
      <c r="A1672" s="63"/>
      <c r="B1672" s="151"/>
      <c r="C1672" s="31"/>
      <c r="D1672" s="31"/>
      <c r="E1672" s="36"/>
      <c r="F1672" s="31"/>
      <c r="G1672" s="36"/>
      <c r="H1672" s="36"/>
      <c r="I1672" s="31"/>
      <c r="J1672" s="31"/>
      <c r="K1672" s="37"/>
      <c r="L1672" s="49"/>
      <c r="M1672" s="33"/>
      <c r="N1672" s="150"/>
      <c r="O1672" s="16"/>
      <c r="P1672" s="26"/>
      <c r="Q1672" s="27"/>
      <c r="R1672" s="27"/>
      <c r="S1672" s="27"/>
      <c r="T1672" s="16"/>
    </row>
    <row r="1673" spans="1:20" ht="15.75" customHeight="1" x14ac:dyDescent="0.2">
      <c r="A1673" s="27"/>
      <c r="B1673" s="44" t="s">
        <v>377</v>
      </c>
      <c r="C1673" s="31"/>
      <c r="D1673" s="31"/>
      <c r="E1673" s="36"/>
      <c r="F1673" s="31"/>
      <c r="G1673" s="36"/>
      <c r="H1673" s="36"/>
      <c r="I1673" s="31"/>
      <c r="J1673" s="31"/>
      <c r="K1673" s="37"/>
      <c r="L1673" s="49"/>
      <c r="M1673" s="33"/>
      <c r="N1673" s="150"/>
      <c r="O1673" s="16"/>
      <c r="P1673" s="26"/>
      <c r="Q1673" s="27"/>
      <c r="R1673" s="27"/>
      <c r="S1673" s="27"/>
      <c r="T1673" s="16"/>
    </row>
    <row r="1674" spans="1:20" ht="15.75" customHeight="1" x14ac:dyDescent="0.2">
      <c r="A1674" s="27"/>
      <c r="B1674" s="149" t="s">
        <v>2397</v>
      </c>
      <c r="C1674" s="31" t="s">
        <v>379</v>
      </c>
      <c r="D1674" s="31" t="s">
        <v>27</v>
      </c>
      <c r="E1674" s="36">
        <v>45070</v>
      </c>
      <c r="F1674" s="31" t="s">
        <v>28</v>
      </c>
      <c r="G1674" s="36">
        <v>45153</v>
      </c>
      <c r="H1674" s="36">
        <v>45153</v>
      </c>
      <c r="I1674" s="31" t="s">
        <v>29</v>
      </c>
      <c r="J1674" s="31" t="s">
        <v>380</v>
      </c>
      <c r="K1674" s="37">
        <f t="shared" ref="K1674:K1680" si="124">SUM(L1674:M1674)</f>
        <v>66000</v>
      </c>
      <c r="L1674" s="49">
        <v>66000</v>
      </c>
      <c r="M1674" s="33"/>
      <c r="N1674" s="150" t="str">
        <f t="shared" ref="N1674:N1680" si="125">B1674</f>
        <v>Meals and snacks to be served in the conduct of Training on Urban gardening for Senior Citizens and Person's with Disabilities (PWD) on August 17-18, 2023 at Tarlac City</v>
      </c>
      <c r="O1674" s="16"/>
      <c r="P1674" s="26"/>
      <c r="Q1674" s="27"/>
      <c r="R1674" s="27"/>
      <c r="S1674" s="27"/>
      <c r="T1674" s="16"/>
    </row>
    <row r="1675" spans="1:20" ht="15.75" customHeight="1" x14ac:dyDescent="0.2">
      <c r="A1675" s="27"/>
      <c r="B1675" s="149" t="s">
        <v>2398</v>
      </c>
      <c r="C1675" s="31" t="s">
        <v>379</v>
      </c>
      <c r="D1675" s="31" t="s">
        <v>27</v>
      </c>
      <c r="E1675" s="36">
        <v>45070</v>
      </c>
      <c r="F1675" s="31" t="s">
        <v>28</v>
      </c>
      <c r="G1675" s="36">
        <v>45112</v>
      </c>
      <c r="H1675" s="36">
        <v>45112</v>
      </c>
      <c r="I1675" s="31" t="s">
        <v>29</v>
      </c>
      <c r="J1675" s="31" t="s">
        <v>380</v>
      </c>
      <c r="K1675" s="37">
        <f t="shared" si="124"/>
        <v>66000</v>
      </c>
      <c r="L1675" s="49">
        <v>66000</v>
      </c>
      <c r="M1675" s="33"/>
      <c r="N1675" s="150" t="str">
        <f t="shared" si="125"/>
        <v>Meals and snacks to be served in the conduct of Training on Organizational Strengthening cum Production for Young Farmer Organization on July 20-21,2023 in the province of Aurora.</v>
      </c>
      <c r="O1675" s="16"/>
      <c r="P1675" s="26"/>
      <c r="Q1675" s="27"/>
      <c r="R1675" s="27"/>
      <c r="S1675" s="27"/>
      <c r="T1675" s="16"/>
    </row>
    <row r="1676" spans="1:20" ht="15.75" customHeight="1" x14ac:dyDescent="0.2">
      <c r="A1676" s="27"/>
      <c r="B1676" s="149" t="s">
        <v>2399</v>
      </c>
      <c r="C1676" s="31" t="s">
        <v>379</v>
      </c>
      <c r="D1676" s="31" t="s">
        <v>27</v>
      </c>
      <c r="E1676" s="36">
        <v>45070</v>
      </c>
      <c r="F1676" s="31" t="s">
        <v>28</v>
      </c>
      <c r="G1676" s="36">
        <v>45112</v>
      </c>
      <c r="H1676" s="36">
        <v>45112</v>
      </c>
      <c r="I1676" s="31" t="s">
        <v>29</v>
      </c>
      <c r="J1676" s="31" t="s">
        <v>380</v>
      </c>
      <c r="K1676" s="37">
        <f t="shared" si="124"/>
        <v>66000</v>
      </c>
      <c r="L1676" s="49">
        <v>66000</v>
      </c>
      <c r="M1676" s="33"/>
      <c r="N1676" s="150" t="str">
        <f t="shared" si="125"/>
        <v>Meals and Snacks to be served in the conduct of training on Post Harvest Livelihood Program on July 27-28,2023 in the Province of Pampanga.</v>
      </c>
      <c r="O1676" s="16"/>
      <c r="P1676" s="26"/>
      <c r="Q1676" s="27"/>
      <c r="R1676" s="27"/>
      <c r="S1676" s="27"/>
      <c r="T1676" s="16"/>
    </row>
    <row r="1677" spans="1:20" ht="68.25" customHeight="1" x14ac:dyDescent="0.2">
      <c r="A1677" s="27"/>
      <c r="B1677" s="149" t="s">
        <v>2400</v>
      </c>
      <c r="C1677" s="31" t="s">
        <v>379</v>
      </c>
      <c r="D1677" s="31" t="s">
        <v>27</v>
      </c>
      <c r="E1677" s="36">
        <v>45070</v>
      </c>
      <c r="F1677" s="31" t="s">
        <v>28</v>
      </c>
      <c r="G1677" s="36">
        <v>45153</v>
      </c>
      <c r="H1677" s="36">
        <v>45153</v>
      </c>
      <c r="I1677" s="31" t="s">
        <v>29</v>
      </c>
      <c r="J1677" s="31" t="s">
        <v>380</v>
      </c>
      <c r="K1677" s="37">
        <f t="shared" si="124"/>
        <v>21000</v>
      </c>
      <c r="L1677" s="49">
        <v>21000</v>
      </c>
      <c r="M1677" s="33"/>
      <c r="N1677" s="150" t="str">
        <f t="shared" si="125"/>
        <v>Meals and Snacks to be served in the conduct of training on Crop Processing on August 10,2023 in the Province of Zambales.</v>
      </c>
      <c r="O1677" s="16"/>
      <c r="P1677" s="26"/>
      <c r="Q1677" s="27"/>
      <c r="R1677" s="27"/>
      <c r="S1677" s="27"/>
      <c r="T1677" s="16"/>
    </row>
    <row r="1678" spans="1:20" ht="123" customHeight="1" x14ac:dyDescent="0.2">
      <c r="A1678" s="27"/>
      <c r="B1678" s="149" t="s">
        <v>2401</v>
      </c>
      <c r="C1678" s="31" t="s">
        <v>850</v>
      </c>
      <c r="D1678" s="31" t="s">
        <v>1576</v>
      </c>
      <c r="E1678" s="36">
        <v>45070</v>
      </c>
      <c r="F1678" s="36">
        <v>45070</v>
      </c>
      <c r="G1678" s="36">
        <v>45091</v>
      </c>
      <c r="H1678" s="36">
        <v>45091</v>
      </c>
      <c r="I1678" s="31" t="s">
        <v>29</v>
      </c>
      <c r="J1678" s="31" t="s">
        <v>380</v>
      </c>
      <c r="K1678" s="37">
        <f t="shared" si="124"/>
        <v>203000</v>
      </c>
      <c r="L1678" s="49">
        <v>203000</v>
      </c>
      <c r="M1678" s="33"/>
      <c r="N1678" s="150" t="str">
        <f t="shared" si="125"/>
        <v>Meals &amp; Snacks, and Accommodation to be served during the Presentation of Field Validation Results and Consultative Meeting with the F2C2 Regional and Provincial Technical Working Groups on June 8-9, 2023 at Pampanga.</v>
      </c>
      <c r="O1678" s="16"/>
      <c r="P1678" s="26"/>
      <c r="Q1678" s="27"/>
      <c r="R1678" s="27"/>
      <c r="S1678" s="27"/>
      <c r="T1678" s="16"/>
    </row>
    <row r="1679" spans="1:20" ht="66" customHeight="1" x14ac:dyDescent="0.2">
      <c r="A1679" s="27"/>
      <c r="B1679" s="147" t="s">
        <v>2402</v>
      </c>
      <c r="C1679" s="31" t="s">
        <v>178</v>
      </c>
      <c r="D1679" s="29" t="s">
        <v>27</v>
      </c>
      <c r="E1679" s="36">
        <v>45064</v>
      </c>
      <c r="F1679" s="31" t="s">
        <v>28</v>
      </c>
      <c r="G1679" s="36">
        <v>45154</v>
      </c>
      <c r="H1679" s="36">
        <v>45154</v>
      </c>
      <c r="I1679" s="30" t="s">
        <v>29</v>
      </c>
      <c r="J1679" s="31" t="s">
        <v>380</v>
      </c>
      <c r="K1679" s="37">
        <f t="shared" si="124"/>
        <v>48000</v>
      </c>
      <c r="L1679" s="33">
        <v>48000</v>
      </c>
      <c r="M1679" s="33"/>
      <c r="N1679" s="50" t="str">
        <f t="shared" si="125"/>
        <v>Meals and Snacks to be serve in the technical Orientation/ Consultations with the AEWs at Zambales on August 15-16, 2023.</v>
      </c>
      <c r="O1679" s="16"/>
      <c r="P1679" s="26" t="s">
        <v>1692</v>
      </c>
      <c r="Q1679" s="27" t="s">
        <v>1933</v>
      </c>
      <c r="R1679" s="27" t="s">
        <v>1934</v>
      </c>
      <c r="S1679" s="27" t="s">
        <v>457</v>
      </c>
      <c r="T1679" s="16"/>
    </row>
    <row r="1680" spans="1:20" ht="15.75" customHeight="1" x14ac:dyDescent="0.2">
      <c r="A1680" s="27"/>
      <c r="B1680" s="147" t="s">
        <v>2403</v>
      </c>
      <c r="C1680" s="31" t="s">
        <v>386</v>
      </c>
      <c r="D1680" s="29" t="s">
        <v>27</v>
      </c>
      <c r="E1680" s="36">
        <v>45064</v>
      </c>
      <c r="F1680" s="31" t="s">
        <v>28</v>
      </c>
      <c r="G1680" s="36">
        <v>45091</v>
      </c>
      <c r="H1680" s="36">
        <v>45091</v>
      </c>
      <c r="I1680" s="30" t="s">
        <v>29</v>
      </c>
      <c r="J1680" s="31" t="s">
        <v>380</v>
      </c>
      <c r="K1680" s="37">
        <f t="shared" si="124"/>
        <v>60000</v>
      </c>
      <c r="L1680" s="33">
        <v>60000</v>
      </c>
      <c r="M1680" s="33"/>
      <c r="N1680" s="50" t="str">
        <f t="shared" si="125"/>
        <v>Meals and snacks to be served during the conduct of the Gender and Development Training under Various Production of DA Special Area for Agricultural Develpment on June 15-16, 2023 in Mabalacat, Pampanga</v>
      </c>
      <c r="O1680" s="16"/>
      <c r="P1680" s="26" t="s">
        <v>1692</v>
      </c>
      <c r="Q1680" s="27" t="s">
        <v>1933</v>
      </c>
      <c r="R1680" s="27" t="s">
        <v>1934</v>
      </c>
      <c r="S1680" s="27" t="s">
        <v>457</v>
      </c>
      <c r="T1680" s="16"/>
    </row>
    <row r="1681" spans="1:20" ht="15.75" customHeight="1" x14ac:dyDescent="0.2">
      <c r="A1681" s="27"/>
      <c r="B1681" s="151"/>
      <c r="C1681" s="29"/>
      <c r="D1681" s="27"/>
      <c r="E1681" s="29"/>
      <c r="F1681" s="29"/>
      <c r="G1681" s="29"/>
      <c r="H1681" s="29"/>
      <c r="I1681" s="30"/>
      <c r="J1681" s="31"/>
      <c r="K1681" s="32"/>
      <c r="L1681" s="33"/>
      <c r="M1681" s="33"/>
      <c r="N1681" s="50"/>
      <c r="O1681" s="16"/>
      <c r="P1681" s="26"/>
      <c r="Q1681" s="27"/>
      <c r="R1681" s="27"/>
      <c r="S1681" s="27"/>
      <c r="T1681" s="16"/>
    </row>
    <row r="1682" spans="1:20" ht="15.75" customHeight="1" x14ac:dyDescent="0.2">
      <c r="A1682" s="27"/>
      <c r="B1682" s="44" t="s">
        <v>857</v>
      </c>
      <c r="C1682" s="29"/>
      <c r="D1682" s="27"/>
      <c r="E1682" s="29"/>
      <c r="F1682" s="29"/>
      <c r="G1682" s="29"/>
      <c r="H1682" s="29"/>
      <c r="I1682" s="30"/>
      <c r="J1682" s="31"/>
      <c r="K1682" s="32"/>
      <c r="L1682" s="33"/>
      <c r="M1682" s="33"/>
      <c r="N1682" s="31"/>
      <c r="O1682" s="16"/>
      <c r="P1682" s="26"/>
      <c r="Q1682" s="27"/>
      <c r="R1682" s="27"/>
      <c r="S1682" s="27"/>
      <c r="T1682" s="16"/>
    </row>
    <row r="1683" spans="1:20" ht="15.75" customHeight="1" x14ac:dyDescent="0.2">
      <c r="A1683" s="31"/>
      <c r="B1683" s="47" t="s">
        <v>2404</v>
      </c>
      <c r="C1683" s="31" t="s">
        <v>864</v>
      </c>
      <c r="D1683" s="31" t="s">
        <v>27</v>
      </c>
      <c r="E1683" s="36">
        <v>44928</v>
      </c>
      <c r="F1683" s="31" t="s">
        <v>28</v>
      </c>
      <c r="G1683" s="36">
        <v>44928</v>
      </c>
      <c r="H1683" s="36">
        <v>44928</v>
      </c>
      <c r="I1683" s="31" t="s">
        <v>29</v>
      </c>
      <c r="J1683" s="31" t="s">
        <v>859</v>
      </c>
      <c r="K1683" s="37">
        <f t="shared" ref="K1683:K1686" si="126">SUM(L1683:M1683)</f>
        <v>39000</v>
      </c>
      <c r="L1683" s="49">
        <v>39000</v>
      </c>
      <c r="M1683" s="38"/>
      <c r="N1683" s="42" t="s">
        <v>2405</v>
      </c>
      <c r="O1683" s="39"/>
      <c r="P1683" s="40">
        <v>45017</v>
      </c>
      <c r="Q1683" s="31" t="s">
        <v>2406</v>
      </c>
      <c r="R1683" s="31" t="s">
        <v>2407</v>
      </c>
      <c r="S1683" s="40">
        <v>45017</v>
      </c>
      <c r="T1683" s="39"/>
    </row>
    <row r="1684" spans="1:20" ht="15.75" customHeight="1" x14ac:dyDescent="0.2">
      <c r="A1684" s="31"/>
      <c r="B1684" s="47" t="s">
        <v>2408</v>
      </c>
      <c r="C1684" s="31" t="s">
        <v>857</v>
      </c>
      <c r="D1684" s="31" t="s">
        <v>1576</v>
      </c>
      <c r="E1684" s="31" t="s">
        <v>28</v>
      </c>
      <c r="F1684" s="31" t="s">
        <v>28</v>
      </c>
      <c r="G1684" s="36">
        <v>44928</v>
      </c>
      <c r="H1684" s="36">
        <v>44928</v>
      </c>
      <c r="I1684" s="31" t="s">
        <v>29</v>
      </c>
      <c r="J1684" s="31" t="s">
        <v>859</v>
      </c>
      <c r="K1684" s="37">
        <f t="shared" si="126"/>
        <v>757500</v>
      </c>
      <c r="L1684" s="49">
        <v>757500</v>
      </c>
      <c r="M1684" s="38"/>
      <c r="N1684" s="42" t="s">
        <v>2409</v>
      </c>
      <c r="O1684" s="39"/>
      <c r="P1684" s="40"/>
      <c r="Q1684" s="31"/>
      <c r="R1684" s="31" t="s">
        <v>2407</v>
      </c>
      <c r="S1684" s="40">
        <v>45032</v>
      </c>
      <c r="T1684" s="39"/>
    </row>
    <row r="1685" spans="1:20" ht="15.75" customHeight="1" x14ac:dyDescent="0.2">
      <c r="A1685" s="31"/>
      <c r="B1685" s="47" t="s">
        <v>2410</v>
      </c>
      <c r="C1685" s="31" t="s">
        <v>857</v>
      </c>
      <c r="D1685" s="31" t="s">
        <v>1576</v>
      </c>
      <c r="E1685" s="31" t="s">
        <v>28</v>
      </c>
      <c r="F1685" s="31" t="s">
        <v>28</v>
      </c>
      <c r="G1685" s="36">
        <v>44928</v>
      </c>
      <c r="H1685" s="36">
        <v>44928</v>
      </c>
      <c r="I1685" s="31" t="s">
        <v>29</v>
      </c>
      <c r="J1685" s="31" t="s">
        <v>859</v>
      </c>
      <c r="K1685" s="37">
        <f t="shared" si="126"/>
        <v>935000</v>
      </c>
      <c r="L1685" s="49">
        <v>935000</v>
      </c>
      <c r="M1685" s="38"/>
      <c r="N1685" s="42" t="s">
        <v>2411</v>
      </c>
      <c r="O1685" s="39"/>
      <c r="P1685" s="40"/>
      <c r="Q1685" s="31"/>
      <c r="R1685" s="31" t="s">
        <v>2407</v>
      </c>
      <c r="S1685" s="40">
        <v>45032</v>
      </c>
      <c r="T1685" s="39"/>
    </row>
    <row r="1686" spans="1:20" ht="15.75" customHeight="1" x14ac:dyDescent="0.2">
      <c r="A1686" s="31"/>
      <c r="B1686" s="47" t="s">
        <v>2412</v>
      </c>
      <c r="C1686" s="31" t="s">
        <v>857</v>
      </c>
      <c r="D1686" s="31" t="s">
        <v>27</v>
      </c>
      <c r="E1686" s="36">
        <v>44986</v>
      </c>
      <c r="F1686" s="31" t="s">
        <v>28</v>
      </c>
      <c r="G1686" s="36">
        <v>45017</v>
      </c>
      <c r="H1686" s="36">
        <v>45017</v>
      </c>
      <c r="I1686" s="31" t="s">
        <v>29</v>
      </c>
      <c r="J1686" s="31" t="s">
        <v>859</v>
      </c>
      <c r="K1686" s="37">
        <f t="shared" si="126"/>
        <v>42000</v>
      </c>
      <c r="L1686" s="49">
        <v>42000</v>
      </c>
      <c r="M1686" s="38"/>
      <c r="N1686" s="42" t="s">
        <v>2412</v>
      </c>
      <c r="O1686" s="39"/>
      <c r="P1686" s="40"/>
      <c r="Q1686" s="31"/>
      <c r="R1686" s="31" t="s">
        <v>2407</v>
      </c>
      <c r="S1686" s="40">
        <v>45032</v>
      </c>
      <c r="T1686" s="39"/>
    </row>
    <row r="1687" spans="1:20" ht="15.75" customHeight="1" x14ac:dyDescent="0.2">
      <c r="A1687" s="235"/>
      <c r="B1687" s="238" t="s">
        <v>2413</v>
      </c>
      <c r="C1687" s="235" t="s">
        <v>857</v>
      </c>
      <c r="D1687" s="235" t="s">
        <v>1576</v>
      </c>
      <c r="E1687" s="235" t="s">
        <v>28</v>
      </c>
      <c r="F1687" s="235" t="s">
        <v>28</v>
      </c>
      <c r="G1687" s="229">
        <v>45078</v>
      </c>
      <c r="H1687" s="229">
        <v>45078</v>
      </c>
      <c r="I1687" s="235" t="s">
        <v>29</v>
      </c>
      <c r="J1687" s="31" t="s">
        <v>859</v>
      </c>
      <c r="K1687" s="236">
        <f>SUM(L1687:M1688)</f>
        <v>353500</v>
      </c>
      <c r="L1687" s="49">
        <f>353500-L1688</f>
        <v>303500</v>
      </c>
      <c r="M1687" s="38"/>
      <c r="N1687" s="237" t="s">
        <v>2414</v>
      </c>
      <c r="O1687" s="39"/>
      <c r="P1687" s="40"/>
      <c r="Q1687" s="31"/>
      <c r="R1687" s="31" t="s">
        <v>2407</v>
      </c>
      <c r="S1687" s="40">
        <v>45032</v>
      </c>
      <c r="T1687" s="39"/>
    </row>
    <row r="1688" spans="1:20" ht="15.75" customHeight="1" x14ac:dyDescent="0.2">
      <c r="A1688" s="231"/>
      <c r="B1688" s="231"/>
      <c r="C1688" s="231"/>
      <c r="D1688" s="231"/>
      <c r="E1688" s="231"/>
      <c r="F1688" s="231"/>
      <c r="G1688" s="231"/>
      <c r="H1688" s="231"/>
      <c r="I1688" s="231"/>
      <c r="J1688" s="31" t="s">
        <v>308</v>
      </c>
      <c r="K1688" s="231"/>
      <c r="L1688" s="160">
        <v>50000</v>
      </c>
      <c r="M1688" s="33"/>
      <c r="N1688" s="231"/>
      <c r="O1688" s="16"/>
      <c r="P1688" s="26"/>
      <c r="Q1688" s="27"/>
      <c r="R1688" s="27"/>
      <c r="S1688" s="27"/>
      <c r="T1688" s="16"/>
    </row>
    <row r="1689" spans="1:20" ht="15.75" customHeight="1" x14ac:dyDescent="0.2">
      <c r="A1689" s="27"/>
      <c r="B1689" s="147"/>
      <c r="C1689" s="29"/>
      <c r="D1689" s="27"/>
      <c r="E1689" s="29"/>
      <c r="F1689" s="29"/>
      <c r="G1689" s="29"/>
      <c r="H1689" s="29"/>
      <c r="I1689" s="30"/>
      <c r="J1689" s="31"/>
      <c r="K1689" s="32"/>
      <c r="L1689" s="160"/>
      <c r="M1689" s="33"/>
      <c r="N1689" s="31"/>
      <c r="O1689" s="16"/>
      <c r="P1689" s="26"/>
      <c r="Q1689" s="27"/>
      <c r="R1689" s="27"/>
      <c r="S1689" s="27"/>
      <c r="T1689" s="16"/>
    </row>
    <row r="1690" spans="1:20" ht="15.75" customHeight="1" x14ac:dyDescent="0.2">
      <c r="A1690" s="27"/>
      <c r="B1690" s="44" t="s">
        <v>869</v>
      </c>
      <c r="C1690" s="29"/>
      <c r="D1690" s="27"/>
      <c r="E1690" s="29"/>
      <c r="F1690" s="29"/>
      <c r="G1690" s="29"/>
      <c r="H1690" s="29"/>
      <c r="I1690" s="30"/>
      <c r="J1690" s="31"/>
      <c r="K1690" s="32"/>
      <c r="L1690" s="33"/>
      <c r="M1690" s="33"/>
      <c r="N1690" s="31"/>
      <c r="O1690" s="16"/>
      <c r="P1690" s="26"/>
      <c r="Q1690" s="27"/>
      <c r="R1690" s="27"/>
      <c r="S1690" s="27"/>
      <c r="T1690" s="16"/>
    </row>
    <row r="1691" spans="1:20" ht="64.5" customHeight="1" x14ac:dyDescent="0.2">
      <c r="A1691" s="31"/>
      <c r="B1691" s="47" t="s">
        <v>2415</v>
      </c>
      <c r="C1691" s="31" t="s">
        <v>1037</v>
      </c>
      <c r="D1691" s="31" t="s">
        <v>27</v>
      </c>
      <c r="E1691" s="36">
        <v>44928</v>
      </c>
      <c r="F1691" s="31" t="s">
        <v>28</v>
      </c>
      <c r="G1691" s="36">
        <v>44928</v>
      </c>
      <c r="H1691" s="36">
        <v>44928</v>
      </c>
      <c r="I1691" s="31" t="s">
        <v>29</v>
      </c>
      <c r="J1691" s="31" t="s">
        <v>392</v>
      </c>
      <c r="K1691" s="37">
        <f t="shared" ref="K1691:K1693" si="127">SUM(L1691:M1691)</f>
        <v>19500</v>
      </c>
      <c r="L1691" s="49">
        <v>19500</v>
      </c>
      <c r="M1691" s="38"/>
      <c r="N1691" s="42" t="s">
        <v>2416</v>
      </c>
      <c r="O1691" s="39"/>
      <c r="P1691" s="40"/>
      <c r="Q1691" s="31"/>
      <c r="R1691" s="31" t="s">
        <v>2417</v>
      </c>
      <c r="S1691" s="40">
        <v>44935</v>
      </c>
      <c r="T1691" s="39"/>
    </row>
    <row r="1692" spans="1:20" ht="66" customHeight="1" x14ac:dyDescent="0.2">
      <c r="A1692" s="31"/>
      <c r="B1692" s="47" t="s">
        <v>2418</v>
      </c>
      <c r="C1692" s="31" t="s">
        <v>2419</v>
      </c>
      <c r="D1692" s="31" t="s">
        <v>1576</v>
      </c>
      <c r="E1692" s="31" t="s">
        <v>28</v>
      </c>
      <c r="F1692" s="31" t="s">
        <v>28</v>
      </c>
      <c r="G1692" s="36">
        <v>44999</v>
      </c>
      <c r="H1692" s="36">
        <v>44999</v>
      </c>
      <c r="I1692" s="31" t="s">
        <v>29</v>
      </c>
      <c r="J1692" s="31" t="s">
        <v>392</v>
      </c>
      <c r="K1692" s="37">
        <f t="shared" si="127"/>
        <v>2716750</v>
      </c>
      <c r="L1692" s="49">
        <v>2716750</v>
      </c>
      <c r="M1692" s="38"/>
      <c r="N1692" s="42" t="s">
        <v>2420</v>
      </c>
      <c r="O1692" s="39"/>
      <c r="P1692" s="40"/>
      <c r="Q1692" s="31"/>
      <c r="R1692" s="31" t="s">
        <v>2417</v>
      </c>
      <c r="S1692" s="40">
        <v>44935</v>
      </c>
      <c r="T1692" s="39"/>
    </row>
    <row r="1693" spans="1:20" ht="68.25" customHeight="1" x14ac:dyDescent="0.2">
      <c r="A1693" s="31"/>
      <c r="B1693" s="47" t="s">
        <v>2421</v>
      </c>
      <c r="C1693" s="31" t="s">
        <v>2419</v>
      </c>
      <c r="D1693" s="31" t="s">
        <v>1576</v>
      </c>
      <c r="E1693" s="31" t="s">
        <v>28</v>
      </c>
      <c r="F1693" s="31" t="s">
        <v>28</v>
      </c>
      <c r="G1693" s="36">
        <v>44999</v>
      </c>
      <c r="H1693" s="36">
        <v>44999</v>
      </c>
      <c r="I1693" s="31" t="s">
        <v>29</v>
      </c>
      <c r="J1693" s="31" t="s">
        <v>392</v>
      </c>
      <c r="K1693" s="37">
        <f t="shared" si="127"/>
        <v>1585000</v>
      </c>
      <c r="L1693" s="49">
        <v>1585000</v>
      </c>
      <c r="M1693" s="38"/>
      <c r="N1693" s="42" t="str">
        <f>B1693</f>
        <v>Meals and Accommodation for the conduct of Technical Review Workshop FY 2024 on March 27-31, 2023 at Pampanga</v>
      </c>
      <c r="O1693" s="39"/>
      <c r="P1693" s="40"/>
      <c r="Q1693" s="31"/>
      <c r="R1693" s="31" t="s">
        <v>2417</v>
      </c>
      <c r="S1693" s="40">
        <v>44935</v>
      </c>
      <c r="T1693" s="39"/>
    </row>
    <row r="1694" spans="1:20" ht="15.75" customHeight="1" x14ac:dyDescent="0.2">
      <c r="A1694" s="27"/>
      <c r="B1694" s="147"/>
      <c r="C1694" s="29"/>
      <c r="D1694" s="27"/>
      <c r="E1694" s="29"/>
      <c r="F1694" s="29"/>
      <c r="G1694" s="29"/>
      <c r="H1694" s="29"/>
      <c r="I1694" s="30"/>
      <c r="J1694" s="31"/>
      <c r="K1694" s="32"/>
      <c r="L1694" s="160"/>
      <c r="M1694" s="33"/>
      <c r="N1694" s="31"/>
      <c r="O1694" s="16"/>
      <c r="P1694" s="26"/>
      <c r="Q1694" s="27"/>
      <c r="R1694" s="27"/>
      <c r="S1694" s="27"/>
      <c r="T1694" s="16"/>
    </row>
    <row r="1695" spans="1:20" ht="15.75" customHeight="1" x14ac:dyDescent="0.2">
      <c r="A1695" s="27"/>
      <c r="B1695" s="44" t="s">
        <v>274</v>
      </c>
      <c r="C1695" s="29"/>
      <c r="D1695" s="27"/>
      <c r="E1695" s="29"/>
      <c r="F1695" s="29"/>
      <c r="G1695" s="29"/>
      <c r="H1695" s="29"/>
      <c r="I1695" s="30"/>
      <c r="J1695" s="31"/>
      <c r="K1695" s="32"/>
      <c r="L1695" s="33"/>
      <c r="M1695" s="33"/>
      <c r="N1695" s="31"/>
      <c r="O1695" s="16"/>
      <c r="P1695" s="26"/>
      <c r="Q1695" s="27"/>
      <c r="R1695" s="27"/>
      <c r="S1695" s="27"/>
      <c r="T1695" s="16"/>
    </row>
    <row r="1696" spans="1:20" ht="83.25" customHeight="1" x14ac:dyDescent="0.2">
      <c r="A1696" s="31"/>
      <c r="B1696" s="47" t="s">
        <v>2422</v>
      </c>
      <c r="C1696" s="31" t="s">
        <v>274</v>
      </c>
      <c r="D1696" s="31" t="s">
        <v>27</v>
      </c>
      <c r="E1696" s="36">
        <v>44928</v>
      </c>
      <c r="F1696" s="31" t="s">
        <v>28</v>
      </c>
      <c r="G1696" s="36">
        <v>44928</v>
      </c>
      <c r="H1696" s="36">
        <v>44928</v>
      </c>
      <c r="I1696" s="31" t="s">
        <v>29</v>
      </c>
      <c r="J1696" s="31" t="s">
        <v>226</v>
      </c>
      <c r="K1696" s="37">
        <f t="shared" ref="K1696:K1734" si="128">SUM(L1696:M1696)</f>
        <v>39000</v>
      </c>
      <c r="L1696" s="49">
        <v>39000</v>
      </c>
      <c r="M1696" s="38"/>
      <c r="N1696" s="31" t="s">
        <v>2423</v>
      </c>
      <c r="O1696" s="39"/>
      <c r="P1696" s="40"/>
      <c r="Q1696" s="31"/>
      <c r="R1696" s="31"/>
      <c r="S1696" s="40">
        <v>44937</v>
      </c>
      <c r="T1696" s="39"/>
    </row>
    <row r="1697" spans="1:20" ht="70.5" customHeight="1" x14ac:dyDescent="0.2">
      <c r="A1697" s="31"/>
      <c r="B1697" s="47" t="s">
        <v>2424</v>
      </c>
      <c r="C1697" s="31" t="s">
        <v>274</v>
      </c>
      <c r="D1697" s="31" t="s">
        <v>27</v>
      </c>
      <c r="E1697" s="36">
        <v>44928</v>
      </c>
      <c r="F1697" s="31" t="s">
        <v>28</v>
      </c>
      <c r="G1697" s="36">
        <v>44928</v>
      </c>
      <c r="H1697" s="36">
        <v>44928</v>
      </c>
      <c r="I1697" s="31" t="s">
        <v>29</v>
      </c>
      <c r="J1697" s="31" t="s">
        <v>226</v>
      </c>
      <c r="K1697" s="37">
        <f t="shared" si="128"/>
        <v>39000</v>
      </c>
      <c r="L1697" s="49">
        <v>39000</v>
      </c>
      <c r="M1697" s="38"/>
      <c r="N1697" s="50" t="s">
        <v>2425</v>
      </c>
      <c r="O1697" s="39"/>
      <c r="P1697" s="40"/>
      <c r="Q1697" s="31"/>
      <c r="R1697" s="31"/>
      <c r="S1697" s="40">
        <v>44937</v>
      </c>
      <c r="T1697" s="39"/>
    </row>
    <row r="1698" spans="1:20" ht="15.75" customHeight="1" x14ac:dyDescent="0.2">
      <c r="A1698" s="31"/>
      <c r="B1698" s="47" t="s">
        <v>2426</v>
      </c>
      <c r="C1698" s="31" t="s">
        <v>274</v>
      </c>
      <c r="D1698" s="31" t="s">
        <v>27</v>
      </c>
      <c r="E1698" s="36">
        <v>44928</v>
      </c>
      <c r="F1698" s="31" t="s">
        <v>28</v>
      </c>
      <c r="G1698" s="36">
        <v>44928</v>
      </c>
      <c r="H1698" s="36">
        <v>44928</v>
      </c>
      <c r="I1698" s="31" t="s">
        <v>29</v>
      </c>
      <c r="J1698" s="31" t="s">
        <v>226</v>
      </c>
      <c r="K1698" s="37">
        <f t="shared" si="128"/>
        <v>39000</v>
      </c>
      <c r="L1698" s="49">
        <v>39000</v>
      </c>
      <c r="M1698" s="38"/>
      <c r="N1698" s="50" t="s">
        <v>2427</v>
      </c>
      <c r="O1698" s="39"/>
      <c r="P1698" s="40"/>
      <c r="Q1698" s="31"/>
      <c r="R1698" s="31"/>
      <c r="S1698" s="40">
        <v>44937</v>
      </c>
      <c r="T1698" s="39"/>
    </row>
    <row r="1699" spans="1:20" ht="114.75" customHeight="1" x14ac:dyDescent="0.2">
      <c r="A1699" s="98"/>
      <c r="B1699" s="99" t="s">
        <v>2428</v>
      </c>
      <c r="C1699" s="100" t="s">
        <v>386</v>
      </c>
      <c r="D1699" s="100" t="s">
        <v>1576</v>
      </c>
      <c r="E1699" s="36">
        <v>44896</v>
      </c>
      <c r="F1699" s="36">
        <v>44896</v>
      </c>
      <c r="G1699" s="87">
        <v>44927</v>
      </c>
      <c r="H1699" s="87">
        <v>44927</v>
      </c>
      <c r="I1699" s="78" t="s">
        <v>29</v>
      </c>
      <c r="J1699" s="86" t="s">
        <v>226</v>
      </c>
      <c r="K1699" s="88">
        <f t="shared" si="128"/>
        <v>172500</v>
      </c>
      <c r="L1699" s="89">
        <v>172500</v>
      </c>
      <c r="M1699" s="89"/>
      <c r="N1699" s="86" t="s">
        <v>2429</v>
      </c>
      <c r="O1699" s="16"/>
      <c r="P1699" s="26" t="s">
        <v>2430</v>
      </c>
      <c r="Q1699" s="27" t="s">
        <v>2431</v>
      </c>
      <c r="R1699" s="27" t="s">
        <v>619</v>
      </c>
      <c r="S1699" s="27" t="s">
        <v>2430</v>
      </c>
      <c r="T1699" s="16"/>
    </row>
    <row r="1700" spans="1:20" ht="69.75" customHeight="1" x14ac:dyDescent="0.2">
      <c r="A1700" s="31"/>
      <c r="B1700" s="47" t="s">
        <v>2432</v>
      </c>
      <c r="C1700" s="31" t="s">
        <v>274</v>
      </c>
      <c r="D1700" s="31" t="s">
        <v>27</v>
      </c>
      <c r="E1700" s="36">
        <v>44928</v>
      </c>
      <c r="F1700" s="31" t="s">
        <v>28</v>
      </c>
      <c r="G1700" s="36">
        <v>44928</v>
      </c>
      <c r="H1700" s="36">
        <v>44928</v>
      </c>
      <c r="I1700" s="31" t="s">
        <v>29</v>
      </c>
      <c r="J1700" s="31" t="s">
        <v>226</v>
      </c>
      <c r="K1700" s="37">
        <f t="shared" si="128"/>
        <v>39000</v>
      </c>
      <c r="L1700" s="49">
        <v>39000</v>
      </c>
      <c r="M1700" s="38"/>
      <c r="N1700" s="50" t="s">
        <v>2433</v>
      </c>
      <c r="O1700" s="39"/>
      <c r="P1700" s="40"/>
      <c r="Q1700" s="31"/>
      <c r="R1700" s="27" t="s">
        <v>619</v>
      </c>
      <c r="S1700" s="40">
        <v>44939</v>
      </c>
      <c r="T1700" s="39"/>
    </row>
    <row r="1701" spans="1:20" ht="77.25" customHeight="1" x14ac:dyDescent="0.2">
      <c r="A1701" s="31"/>
      <c r="B1701" s="47" t="s">
        <v>2434</v>
      </c>
      <c r="C1701" s="31" t="s">
        <v>274</v>
      </c>
      <c r="D1701" s="31" t="s">
        <v>27</v>
      </c>
      <c r="E1701" s="36">
        <v>44928</v>
      </c>
      <c r="F1701" s="31" t="s">
        <v>28</v>
      </c>
      <c r="G1701" s="36">
        <v>44964</v>
      </c>
      <c r="H1701" s="36">
        <v>44964</v>
      </c>
      <c r="I1701" s="31" t="s">
        <v>29</v>
      </c>
      <c r="J1701" s="31" t="s">
        <v>226</v>
      </c>
      <c r="K1701" s="37">
        <f t="shared" si="128"/>
        <v>39000</v>
      </c>
      <c r="L1701" s="49">
        <v>39000</v>
      </c>
      <c r="M1701" s="38"/>
      <c r="N1701" s="50" t="s">
        <v>2435</v>
      </c>
      <c r="O1701" s="39"/>
      <c r="P1701" s="40"/>
      <c r="Q1701" s="31"/>
      <c r="R1701" s="27" t="s">
        <v>619</v>
      </c>
      <c r="S1701" s="40">
        <v>44939</v>
      </c>
      <c r="T1701" s="39"/>
    </row>
    <row r="1702" spans="1:20" ht="74.25" customHeight="1" x14ac:dyDescent="0.2">
      <c r="A1702" s="31"/>
      <c r="B1702" s="47" t="s">
        <v>2436</v>
      </c>
      <c r="C1702" s="31" t="s">
        <v>274</v>
      </c>
      <c r="D1702" s="31" t="s">
        <v>27</v>
      </c>
      <c r="E1702" s="36">
        <v>44928</v>
      </c>
      <c r="F1702" s="31" t="s">
        <v>28</v>
      </c>
      <c r="G1702" s="36">
        <v>44964</v>
      </c>
      <c r="H1702" s="36">
        <v>44964</v>
      </c>
      <c r="I1702" s="31" t="s">
        <v>29</v>
      </c>
      <c r="J1702" s="31" t="s">
        <v>226</v>
      </c>
      <c r="K1702" s="37">
        <f t="shared" si="128"/>
        <v>39000</v>
      </c>
      <c r="L1702" s="49">
        <v>39000</v>
      </c>
      <c r="M1702" s="38"/>
      <c r="N1702" s="50" t="s">
        <v>2437</v>
      </c>
      <c r="O1702" s="39"/>
      <c r="P1702" s="40"/>
      <c r="Q1702" s="31"/>
      <c r="R1702" s="27" t="s">
        <v>619</v>
      </c>
      <c r="S1702" s="40">
        <v>44939</v>
      </c>
      <c r="T1702" s="39"/>
    </row>
    <row r="1703" spans="1:20" ht="73.5" customHeight="1" x14ac:dyDescent="0.2">
      <c r="A1703" s="31"/>
      <c r="B1703" s="47" t="s">
        <v>2438</v>
      </c>
      <c r="C1703" s="31" t="s">
        <v>274</v>
      </c>
      <c r="D1703" s="31" t="s">
        <v>27</v>
      </c>
      <c r="E1703" s="36">
        <v>44928</v>
      </c>
      <c r="F1703" s="31" t="s">
        <v>28</v>
      </c>
      <c r="G1703" s="36">
        <v>44964</v>
      </c>
      <c r="H1703" s="36">
        <v>44964</v>
      </c>
      <c r="I1703" s="31" t="s">
        <v>29</v>
      </c>
      <c r="J1703" s="31" t="s">
        <v>226</v>
      </c>
      <c r="K1703" s="37">
        <f t="shared" si="128"/>
        <v>39000</v>
      </c>
      <c r="L1703" s="49">
        <v>39000</v>
      </c>
      <c r="M1703" s="38"/>
      <c r="N1703" s="50" t="s">
        <v>2439</v>
      </c>
      <c r="O1703" s="39"/>
      <c r="P1703" s="40"/>
      <c r="Q1703" s="31"/>
      <c r="R1703" s="27" t="s">
        <v>619</v>
      </c>
      <c r="S1703" s="40">
        <v>44939</v>
      </c>
      <c r="T1703" s="39"/>
    </row>
    <row r="1704" spans="1:20" ht="86.25" customHeight="1" x14ac:dyDescent="0.2">
      <c r="A1704" s="31"/>
      <c r="B1704" s="47" t="s">
        <v>2440</v>
      </c>
      <c r="C1704" s="31" t="s">
        <v>274</v>
      </c>
      <c r="D1704" s="31" t="s">
        <v>27</v>
      </c>
      <c r="E1704" s="36">
        <v>44928</v>
      </c>
      <c r="F1704" s="31" t="s">
        <v>28</v>
      </c>
      <c r="G1704" s="36">
        <v>44964</v>
      </c>
      <c r="H1704" s="36">
        <v>44964</v>
      </c>
      <c r="I1704" s="31" t="s">
        <v>29</v>
      </c>
      <c r="J1704" s="31" t="s">
        <v>226</v>
      </c>
      <c r="K1704" s="37">
        <f t="shared" si="128"/>
        <v>39000</v>
      </c>
      <c r="L1704" s="49">
        <v>39000</v>
      </c>
      <c r="M1704" s="38"/>
      <c r="N1704" s="50" t="s">
        <v>2441</v>
      </c>
      <c r="O1704" s="39"/>
      <c r="P1704" s="40"/>
      <c r="Q1704" s="31"/>
      <c r="R1704" s="27" t="s">
        <v>619</v>
      </c>
      <c r="S1704" s="40">
        <v>44939</v>
      </c>
      <c r="T1704" s="39"/>
    </row>
    <row r="1705" spans="1:20" ht="15.75" customHeight="1" x14ac:dyDescent="0.2">
      <c r="A1705" s="31"/>
      <c r="B1705" s="47" t="s">
        <v>2442</v>
      </c>
      <c r="C1705" s="31" t="s">
        <v>274</v>
      </c>
      <c r="D1705" s="31" t="s">
        <v>27</v>
      </c>
      <c r="E1705" s="36">
        <v>44928</v>
      </c>
      <c r="F1705" s="31" t="s">
        <v>28</v>
      </c>
      <c r="G1705" s="36">
        <v>44964</v>
      </c>
      <c r="H1705" s="36">
        <v>44964</v>
      </c>
      <c r="I1705" s="31" t="s">
        <v>29</v>
      </c>
      <c r="J1705" s="31" t="s">
        <v>226</v>
      </c>
      <c r="K1705" s="37">
        <f t="shared" si="128"/>
        <v>39000</v>
      </c>
      <c r="L1705" s="49">
        <v>39000</v>
      </c>
      <c r="M1705" s="38"/>
      <c r="N1705" s="50" t="s">
        <v>2443</v>
      </c>
      <c r="O1705" s="39"/>
      <c r="P1705" s="40"/>
      <c r="Q1705" s="31"/>
      <c r="R1705" s="27" t="s">
        <v>619</v>
      </c>
      <c r="S1705" s="40">
        <v>44939</v>
      </c>
      <c r="T1705" s="39"/>
    </row>
    <row r="1706" spans="1:20" ht="15.75" customHeight="1" x14ac:dyDescent="0.2">
      <c r="A1706" s="31"/>
      <c r="B1706" s="47" t="s">
        <v>2444</v>
      </c>
      <c r="C1706" s="31" t="s">
        <v>274</v>
      </c>
      <c r="D1706" s="31" t="s">
        <v>27</v>
      </c>
      <c r="E1706" s="36">
        <v>44928</v>
      </c>
      <c r="F1706" s="31" t="s">
        <v>28</v>
      </c>
      <c r="G1706" s="36">
        <v>44964</v>
      </c>
      <c r="H1706" s="36">
        <v>44964</v>
      </c>
      <c r="I1706" s="31" t="s">
        <v>29</v>
      </c>
      <c r="J1706" s="31" t="s">
        <v>226</v>
      </c>
      <c r="K1706" s="37">
        <f t="shared" si="128"/>
        <v>39000</v>
      </c>
      <c r="L1706" s="49">
        <v>39000</v>
      </c>
      <c r="M1706" s="38"/>
      <c r="N1706" s="50" t="s">
        <v>2445</v>
      </c>
      <c r="O1706" s="39"/>
      <c r="P1706" s="40"/>
      <c r="Q1706" s="31"/>
      <c r="R1706" s="27" t="s">
        <v>619</v>
      </c>
      <c r="S1706" s="40">
        <v>44939</v>
      </c>
      <c r="T1706" s="39"/>
    </row>
    <row r="1707" spans="1:20" ht="82.5" customHeight="1" x14ac:dyDescent="0.2">
      <c r="A1707" s="31"/>
      <c r="B1707" s="47" t="s">
        <v>2446</v>
      </c>
      <c r="C1707" s="31" t="s">
        <v>274</v>
      </c>
      <c r="D1707" s="31" t="s">
        <v>27</v>
      </c>
      <c r="E1707" s="36">
        <v>44928</v>
      </c>
      <c r="F1707" s="31" t="s">
        <v>28</v>
      </c>
      <c r="G1707" s="36">
        <v>44964</v>
      </c>
      <c r="H1707" s="36">
        <v>44964</v>
      </c>
      <c r="I1707" s="31" t="s">
        <v>29</v>
      </c>
      <c r="J1707" s="31" t="s">
        <v>226</v>
      </c>
      <c r="K1707" s="37">
        <f t="shared" si="128"/>
        <v>39000</v>
      </c>
      <c r="L1707" s="49">
        <v>39000</v>
      </c>
      <c r="M1707" s="38"/>
      <c r="N1707" s="50" t="s">
        <v>2447</v>
      </c>
      <c r="O1707" s="39"/>
      <c r="P1707" s="40"/>
      <c r="Q1707" s="31"/>
      <c r="R1707" s="27" t="s">
        <v>619</v>
      </c>
      <c r="S1707" s="40">
        <v>44939</v>
      </c>
      <c r="T1707" s="39"/>
    </row>
    <row r="1708" spans="1:20" ht="98.25" customHeight="1" x14ac:dyDescent="0.2">
      <c r="A1708" s="31"/>
      <c r="B1708" s="35" t="s">
        <v>2448</v>
      </c>
      <c r="C1708" s="31" t="s">
        <v>274</v>
      </c>
      <c r="D1708" s="31" t="s">
        <v>27</v>
      </c>
      <c r="E1708" s="36">
        <v>44928</v>
      </c>
      <c r="F1708" s="31" t="s">
        <v>28</v>
      </c>
      <c r="G1708" s="36">
        <v>44964</v>
      </c>
      <c r="H1708" s="36">
        <v>44964</v>
      </c>
      <c r="I1708" s="31" t="s">
        <v>29</v>
      </c>
      <c r="J1708" s="31" t="s">
        <v>226</v>
      </c>
      <c r="K1708" s="37">
        <f t="shared" si="128"/>
        <v>39000</v>
      </c>
      <c r="L1708" s="49">
        <v>39000</v>
      </c>
      <c r="M1708" s="38"/>
      <c r="N1708" s="31" t="s">
        <v>2449</v>
      </c>
      <c r="O1708" s="39"/>
      <c r="P1708" s="40"/>
      <c r="Q1708" s="31"/>
      <c r="R1708" s="27" t="s">
        <v>619</v>
      </c>
      <c r="S1708" s="40">
        <v>44939</v>
      </c>
      <c r="T1708" s="39"/>
    </row>
    <row r="1709" spans="1:20" ht="90.75" customHeight="1" x14ac:dyDescent="0.2">
      <c r="A1709" s="31"/>
      <c r="B1709" s="147" t="s">
        <v>2450</v>
      </c>
      <c r="C1709" s="31" t="s">
        <v>274</v>
      </c>
      <c r="D1709" s="31" t="s">
        <v>27</v>
      </c>
      <c r="E1709" s="36">
        <v>44928</v>
      </c>
      <c r="F1709" s="31" t="s">
        <v>28</v>
      </c>
      <c r="G1709" s="36">
        <v>44964</v>
      </c>
      <c r="H1709" s="36">
        <v>44964</v>
      </c>
      <c r="I1709" s="31" t="s">
        <v>29</v>
      </c>
      <c r="J1709" s="31" t="s">
        <v>226</v>
      </c>
      <c r="K1709" s="37">
        <f t="shared" si="128"/>
        <v>39000</v>
      </c>
      <c r="L1709" s="49">
        <v>39000</v>
      </c>
      <c r="M1709" s="38"/>
      <c r="N1709" s="50" t="s">
        <v>2451</v>
      </c>
      <c r="O1709" s="39"/>
      <c r="P1709" s="40"/>
      <c r="Q1709" s="31"/>
      <c r="R1709" s="27" t="s">
        <v>619</v>
      </c>
      <c r="S1709" s="40">
        <v>44939</v>
      </c>
      <c r="T1709" s="39"/>
    </row>
    <row r="1710" spans="1:20" ht="105.75" customHeight="1" x14ac:dyDescent="0.2">
      <c r="A1710" s="31"/>
      <c r="B1710" s="147" t="s">
        <v>2452</v>
      </c>
      <c r="C1710" s="31" t="s">
        <v>274</v>
      </c>
      <c r="D1710" s="31" t="s">
        <v>27</v>
      </c>
      <c r="E1710" s="36">
        <v>44928</v>
      </c>
      <c r="F1710" s="31" t="s">
        <v>28</v>
      </c>
      <c r="G1710" s="36">
        <v>44964</v>
      </c>
      <c r="H1710" s="36">
        <v>44964</v>
      </c>
      <c r="I1710" s="31" t="s">
        <v>29</v>
      </c>
      <c r="J1710" s="31" t="s">
        <v>226</v>
      </c>
      <c r="K1710" s="37">
        <f t="shared" si="128"/>
        <v>39000</v>
      </c>
      <c r="L1710" s="49">
        <v>39000</v>
      </c>
      <c r="M1710" s="38"/>
      <c r="N1710" s="50" t="s">
        <v>2453</v>
      </c>
      <c r="O1710" s="39"/>
      <c r="P1710" s="40"/>
      <c r="Q1710" s="31"/>
      <c r="R1710" s="27" t="s">
        <v>619</v>
      </c>
      <c r="S1710" s="40">
        <v>44939</v>
      </c>
      <c r="T1710" s="39"/>
    </row>
    <row r="1711" spans="1:20" ht="15.75" customHeight="1" x14ac:dyDescent="0.2">
      <c r="A1711" s="31"/>
      <c r="B1711" s="147" t="s">
        <v>2454</v>
      </c>
      <c r="C1711" s="31" t="s">
        <v>274</v>
      </c>
      <c r="D1711" s="31" t="s">
        <v>27</v>
      </c>
      <c r="E1711" s="36">
        <v>44964</v>
      </c>
      <c r="F1711" s="31" t="s">
        <v>28</v>
      </c>
      <c r="G1711" s="36">
        <v>44993</v>
      </c>
      <c r="H1711" s="36">
        <v>44993</v>
      </c>
      <c r="I1711" s="31" t="s">
        <v>29</v>
      </c>
      <c r="J1711" s="31" t="s">
        <v>226</v>
      </c>
      <c r="K1711" s="37">
        <f t="shared" si="128"/>
        <v>42000</v>
      </c>
      <c r="L1711" s="49">
        <v>42000</v>
      </c>
      <c r="M1711" s="38"/>
      <c r="N1711" s="50" t="s">
        <v>2454</v>
      </c>
      <c r="O1711" s="39"/>
      <c r="P1711" s="40"/>
      <c r="Q1711" s="31"/>
      <c r="R1711" s="27" t="s">
        <v>619</v>
      </c>
      <c r="S1711" s="40">
        <v>44939</v>
      </c>
      <c r="T1711" s="39"/>
    </row>
    <row r="1712" spans="1:20" ht="15.75" customHeight="1" x14ac:dyDescent="0.2">
      <c r="A1712" s="31"/>
      <c r="B1712" s="147" t="s">
        <v>2455</v>
      </c>
      <c r="C1712" s="31" t="s">
        <v>274</v>
      </c>
      <c r="D1712" s="31" t="s">
        <v>27</v>
      </c>
      <c r="E1712" s="36">
        <v>44964</v>
      </c>
      <c r="F1712" s="31" t="s">
        <v>28</v>
      </c>
      <c r="G1712" s="36">
        <v>44993</v>
      </c>
      <c r="H1712" s="36">
        <v>44993</v>
      </c>
      <c r="I1712" s="31" t="s">
        <v>29</v>
      </c>
      <c r="J1712" s="31" t="s">
        <v>226</v>
      </c>
      <c r="K1712" s="37">
        <f t="shared" si="128"/>
        <v>41250</v>
      </c>
      <c r="L1712" s="49">
        <v>41250</v>
      </c>
      <c r="M1712" s="38"/>
      <c r="N1712" s="50" t="s">
        <v>2455</v>
      </c>
      <c r="O1712" s="39"/>
      <c r="P1712" s="40"/>
      <c r="Q1712" s="31"/>
      <c r="R1712" s="27" t="s">
        <v>619</v>
      </c>
      <c r="S1712" s="40">
        <v>44939</v>
      </c>
      <c r="T1712" s="39"/>
    </row>
    <row r="1713" spans="1:20" ht="15.75" customHeight="1" x14ac:dyDescent="0.2">
      <c r="A1713" s="31"/>
      <c r="B1713" s="147" t="s">
        <v>2456</v>
      </c>
      <c r="C1713" s="31" t="s">
        <v>274</v>
      </c>
      <c r="D1713" s="31" t="s">
        <v>27</v>
      </c>
      <c r="E1713" s="36">
        <v>44993</v>
      </c>
      <c r="F1713" s="31" t="s">
        <v>28</v>
      </c>
      <c r="G1713" s="36">
        <v>44993</v>
      </c>
      <c r="H1713" s="36">
        <v>44993</v>
      </c>
      <c r="I1713" s="31" t="s">
        <v>29</v>
      </c>
      <c r="J1713" s="31" t="s">
        <v>226</v>
      </c>
      <c r="K1713" s="37">
        <f t="shared" si="128"/>
        <v>30000</v>
      </c>
      <c r="L1713" s="49">
        <v>30000</v>
      </c>
      <c r="M1713" s="38"/>
      <c r="N1713" s="50" t="str">
        <f t="shared" ref="N1713:N1716" si="129">B1713</f>
        <v>Meals &amp; snack To be served during the conduct of SAAD Monthly Meeting with Partner LGUs on March 16-17, 2023 in ClIARC, Tarlac</v>
      </c>
      <c r="O1713" s="39"/>
      <c r="P1713" s="40"/>
      <c r="Q1713" s="31"/>
      <c r="R1713" s="27" t="s">
        <v>619</v>
      </c>
      <c r="S1713" s="40">
        <v>44939</v>
      </c>
      <c r="T1713" s="39"/>
    </row>
    <row r="1714" spans="1:20" ht="15.75" customHeight="1" x14ac:dyDescent="0.2">
      <c r="A1714" s="31"/>
      <c r="B1714" s="147" t="s">
        <v>2457</v>
      </c>
      <c r="C1714" s="31" t="s">
        <v>274</v>
      </c>
      <c r="D1714" s="31" t="s">
        <v>27</v>
      </c>
      <c r="E1714" s="36">
        <v>45017</v>
      </c>
      <c r="F1714" s="31" t="s">
        <v>28</v>
      </c>
      <c r="G1714" s="36">
        <v>45064</v>
      </c>
      <c r="H1714" s="36">
        <v>45064</v>
      </c>
      <c r="I1714" s="31" t="s">
        <v>29</v>
      </c>
      <c r="J1714" s="31" t="s">
        <v>226</v>
      </c>
      <c r="K1714" s="37">
        <f t="shared" si="128"/>
        <v>117000</v>
      </c>
      <c r="L1714" s="49">
        <v>117000</v>
      </c>
      <c r="M1714" s="38"/>
      <c r="N1714" s="50" t="str">
        <f t="shared" si="129"/>
        <v>Meals and Snacks to be served during the conduct of "Capacity Building and Social Preparation Training for FCA Beneficiaries of DA-SAAD Livelihood Projects for CY  2023" on  May 3-5, 2023 in Nampicuan, Nueva Ecija.</v>
      </c>
      <c r="O1714" s="39"/>
      <c r="P1714" s="40"/>
      <c r="Q1714" s="31"/>
      <c r="R1714" s="27" t="s">
        <v>619</v>
      </c>
      <c r="S1714" s="40">
        <v>44939</v>
      </c>
      <c r="T1714" s="39"/>
    </row>
    <row r="1715" spans="1:20" ht="15.75" customHeight="1" x14ac:dyDescent="0.2">
      <c r="A1715" s="31"/>
      <c r="B1715" s="147" t="s">
        <v>2458</v>
      </c>
      <c r="C1715" s="31" t="s">
        <v>274</v>
      </c>
      <c r="D1715" s="31" t="s">
        <v>27</v>
      </c>
      <c r="E1715" s="36">
        <v>45017</v>
      </c>
      <c r="F1715" s="31" t="s">
        <v>28</v>
      </c>
      <c r="G1715" s="36">
        <v>45017</v>
      </c>
      <c r="H1715" s="36">
        <v>45017</v>
      </c>
      <c r="I1715" s="31" t="s">
        <v>29</v>
      </c>
      <c r="J1715" s="31" t="s">
        <v>226</v>
      </c>
      <c r="K1715" s="37">
        <f t="shared" si="128"/>
        <v>72000</v>
      </c>
      <c r="L1715" s="49">
        <v>72000</v>
      </c>
      <c r="M1715" s="38"/>
      <c r="N1715" s="50" t="str">
        <f t="shared" si="129"/>
        <v>Meals and Snacks to be served during the conduct of "Capacity Building and Social Preparation Training for FCA Beneficiaries of DA-SAAD Livelihood Projects for CY  2023" in  in Anao and Ramos, Tarlac on May 9-10, 2023.</v>
      </c>
      <c r="O1715" s="39"/>
      <c r="P1715" s="40"/>
      <c r="Q1715" s="31"/>
      <c r="R1715" s="27" t="s">
        <v>619</v>
      </c>
      <c r="S1715" s="40">
        <v>44939</v>
      </c>
      <c r="T1715" s="39"/>
    </row>
    <row r="1716" spans="1:20" ht="92.25" customHeight="1" x14ac:dyDescent="0.2">
      <c r="A1716" s="31"/>
      <c r="B1716" s="147" t="s">
        <v>2459</v>
      </c>
      <c r="C1716" s="31" t="s">
        <v>274</v>
      </c>
      <c r="D1716" s="31" t="s">
        <v>27</v>
      </c>
      <c r="E1716" s="36">
        <v>45017</v>
      </c>
      <c r="F1716" s="31" t="s">
        <v>28</v>
      </c>
      <c r="G1716" s="36">
        <v>45062</v>
      </c>
      <c r="H1716" s="36">
        <v>45062</v>
      </c>
      <c r="I1716" s="31" t="s">
        <v>29</v>
      </c>
      <c r="J1716" s="31" t="s">
        <v>226</v>
      </c>
      <c r="K1716" s="37">
        <f t="shared" si="128"/>
        <v>24000</v>
      </c>
      <c r="L1716" s="49">
        <v>24000</v>
      </c>
      <c r="M1716" s="38"/>
      <c r="N1716" s="50" t="str">
        <f t="shared" si="129"/>
        <v>Meals and Snacks to be served during the conduct of "Various Livelihood Training on Chicken Production" on May 9, 2023 Nampicuan, Nueva Ecija.</v>
      </c>
      <c r="O1716" s="39"/>
      <c r="P1716" s="40"/>
      <c r="Q1716" s="31"/>
      <c r="R1716" s="27" t="s">
        <v>619</v>
      </c>
      <c r="S1716" s="40">
        <v>44939</v>
      </c>
      <c r="T1716" s="39"/>
    </row>
    <row r="1717" spans="1:20" ht="123.75" customHeight="1" x14ac:dyDescent="0.2">
      <c r="A1717" s="31"/>
      <c r="B1717" s="35" t="s">
        <v>2460</v>
      </c>
      <c r="C1717" s="31" t="s">
        <v>274</v>
      </c>
      <c r="D1717" s="31" t="s">
        <v>27</v>
      </c>
      <c r="E1717" s="36">
        <v>45062</v>
      </c>
      <c r="F1717" s="31" t="s">
        <v>28</v>
      </c>
      <c r="G1717" s="36">
        <v>45062</v>
      </c>
      <c r="H1717" s="36">
        <v>45062</v>
      </c>
      <c r="I1717" s="31" t="s">
        <v>29</v>
      </c>
      <c r="J1717" s="31" t="s">
        <v>226</v>
      </c>
      <c r="K1717" s="37">
        <f t="shared" si="128"/>
        <v>36000</v>
      </c>
      <c r="L1717" s="49">
        <v>36000</v>
      </c>
      <c r="M1717" s="38"/>
      <c r="N1717" s="31" t="s">
        <v>2461</v>
      </c>
      <c r="O1717" s="39"/>
      <c r="P1717" s="40"/>
      <c r="Q1717" s="31"/>
      <c r="R1717" s="27" t="s">
        <v>619</v>
      </c>
      <c r="S1717" s="40">
        <v>44939</v>
      </c>
      <c r="T1717" s="39"/>
    </row>
    <row r="1718" spans="1:20" ht="98.25" customHeight="1" x14ac:dyDescent="0.2">
      <c r="A1718" s="31"/>
      <c r="B1718" s="35" t="s">
        <v>2462</v>
      </c>
      <c r="C1718" s="31" t="s">
        <v>274</v>
      </c>
      <c r="D1718" s="31" t="s">
        <v>1576</v>
      </c>
      <c r="E1718" s="36">
        <v>45062</v>
      </c>
      <c r="F1718" s="31" t="s">
        <v>28</v>
      </c>
      <c r="G1718" s="36">
        <v>45078</v>
      </c>
      <c r="H1718" s="36">
        <v>45078</v>
      </c>
      <c r="I1718" s="31" t="s">
        <v>29</v>
      </c>
      <c r="J1718" s="31" t="s">
        <v>226</v>
      </c>
      <c r="K1718" s="37">
        <f t="shared" si="128"/>
        <v>252000</v>
      </c>
      <c r="L1718" s="49">
        <v>252000</v>
      </c>
      <c r="M1718" s="38"/>
      <c r="N1718" s="31" t="s">
        <v>2463</v>
      </c>
      <c r="O1718" s="39"/>
      <c r="P1718" s="40"/>
      <c r="Q1718" s="31"/>
      <c r="R1718" s="27" t="s">
        <v>619</v>
      </c>
      <c r="S1718" s="40">
        <v>44939</v>
      </c>
      <c r="T1718" s="39"/>
    </row>
    <row r="1719" spans="1:20" ht="72" customHeight="1" x14ac:dyDescent="0.2">
      <c r="A1719" s="31"/>
      <c r="B1719" s="35" t="s">
        <v>2464</v>
      </c>
      <c r="C1719" s="31" t="s">
        <v>274</v>
      </c>
      <c r="D1719" s="31" t="s">
        <v>27</v>
      </c>
      <c r="E1719" s="36">
        <v>45062</v>
      </c>
      <c r="F1719" s="31" t="s">
        <v>28</v>
      </c>
      <c r="G1719" s="36">
        <v>45062</v>
      </c>
      <c r="H1719" s="36">
        <v>45062</v>
      </c>
      <c r="I1719" s="31" t="s">
        <v>29</v>
      </c>
      <c r="J1719" s="31" t="s">
        <v>226</v>
      </c>
      <c r="K1719" s="37">
        <f t="shared" si="128"/>
        <v>47250</v>
      </c>
      <c r="L1719" s="49">
        <v>47250</v>
      </c>
      <c r="M1719" s="38"/>
      <c r="N1719" s="31" t="str">
        <f t="shared" ref="N1719:N1734" si="130">B1719</f>
        <v>Meals and Snacks to be served during the conduct of "Strategic Development Training" on May 24-25, 2023 in CLIARC, Tarlac</v>
      </c>
      <c r="O1719" s="39"/>
      <c r="P1719" s="40"/>
      <c r="Q1719" s="31"/>
      <c r="R1719" s="27" t="s">
        <v>619</v>
      </c>
      <c r="S1719" s="40">
        <v>44939</v>
      </c>
      <c r="T1719" s="39"/>
    </row>
    <row r="1720" spans="1:20" ht="15.75" customHeight="1" x14ac:dyDescent="0.2">
      <c r="A1720" s="31"/>
      <c r="B1720" s="35" t="s">
        <v>2465</v>
      </c>
      <c r="C1720" s="31" t="s">
        <v>274</v>
      </c>
      <c r="D1720" s="31" t="s">
        <v>1576</v>
      </c>
      <c r="E1720" s="36">
        <v>45062</v>
      </c>
      <c r="F1720" s="31" t="s">
        <v>28</v>
      </c>
      <c r="G1720" s="36">
        <v>45062</v>
      </c>
      <c r="H1720" s="36">
        <v>45062</v>
      </c>
      <c r="I1720" s="31" t="s">
        <v>29</v>
      </c>
      <c r="J1720" s="31" t="s">
        <v>226</v>
      </c>
      <c r="K1720" s="37">
        <f t="shared" si="128"/>
        <v>606000</v>
      </c>
      <c r="L1720" s="49">
        <v>606000</v>
      </c>
      <c r="M1720" s="38"/>
      <c r="N1720" s="31" t="str">
        <f t="shared" si="130"/>
        <v>Meals and Snacks with accomodation to be served during the conduct of the Speciliazed Livelihood Training for Farmers Beneficiaries and LGU implementers under DA-Special Area for Agriculture Development on May 29-June2, 2023 in Tarlac City</v>
      </c>
      <c r="O1720" s="39"/>
      <c r="P1720" s="40"/>
      <c r="Q1720" s="31"/>
      <c r="R1720" s="27" t="s">
        <v>619</v>
      </c>
      <c r="S1720" s="40">
        <v>44939</v>
      </c>
      <c r="T1720" s="39"/>
    </row>
    <row r="1721" spans="1:20" ht="15.75" customHeight="1" x14ac:dyDescent="0.2">
      <c r="A1721" s="31"/>
      <c r="B1721" s="35" t="s">
        <v>2466</v>
      </c>
      <c r="C1721" s="31" t="s">
        <v>274</v>
      </c>
      <c r="D1721" s="31" t="s">
        <v>27</v>
      </c>
      <c r="E1721" s="36">
        <v>45062</v>
      </c>
      <c r="F1721" s="31" t="s">
        <v>110</v>
      </c>
      <c r="G1721" s="36">
        <v>45062</v>
      </c>
      <c r="H1721" s="36">
        <v>45062</v>
      </c>
      <c r="I1721" s="31" t="s">
        <v>29</v>
      </c>
      <c r="J1721" s="31" t="s">
        <v>226</v>
      </c>
      <c r="K1721" s="37">
        <f t="shared" si="128"/>
        <v>18000</v>
      </c>
      <c r="L1721" s="49">
        <v>18000</v>
      </c>
      <c r="M1721" s="38"/>
      <c r="N1721" s="31" t="str">
        <f t="shared" si="130"/>
        <v>Meals and snacks to be served during the conduct of Special Area for Agricultural Development (SAAD)Month Meeting on May 26, 2023 at CLIARC Paraiso, Tarlac City, Tarlac</v>
      </c>
      <c r="O1721" s="39"/>
      <c r="P1721" s="40"/>
      <c r="Q1721" s="31"/>
      <c r="R1721" s="27" t="s">
        <v>619</v>
      </c>
      <c r="S1721" s="40">
        <v>44939</v>
      </c>
      <c r="T1721" s="39"/>
    </row>
    <row r="1722" spans="1:20" ht="116.25" customHeight="1" x14ac:dyDescent="0.2">
      <c r="A1722" s="31"/>
      <c r="B1722" s="35" t="s">
        <v>2467</v>
      </c>
      <c r="C1722" s="31" t="s">
        <v>274</v>
      </c>
      <c r="D1722" s="31" t="s">
        <v>27</v>
      </c>
      <c r="E1722" s="36">
        <v>45062</v>
      </c>
      <c r="F1722" s="31" t="s">
        <v>28</v>
      </c>
      <c r="G1722" s="36">
        <v>45085</v>
      </c>
      <c r="H1722" s="36">
        <v>45085</v>
      </c>
      <c r="I1722" s="31" t="s">
        <v>29</v>
      </c>
      <c r="J1722" s="31" t="s">
        <v>226</v>
      </c>
      <c r="K1722" s="37">
        <f t="shared" si="128"/>
        <v>72000</v>
      </c>
      <c r="L1722" s="49">
        <v>72000</v>
      </c>
      <c r="M1722" s="38"/>
      <c r="N1722" s="31" t="str">
        <f t="shared" si="130"/>
        <v>Meals and snacks to be served during the conduct of Special Area for Agricultural Development (SAAD)Month Meeting on June 16 &amp; 30, 2023 and July 14 &amp; 28, 2023 at CLIARC Paraiso, Tarlac City, Tarlac</v>
      </c>
      <c r="O1722" s="39"/>
      <c r="P1722" s="40"/>
      <c r="Q1722" s="31"/>
      <c r="R1722" s="27" t="s">
        <v>619</v>
      </c>
      <c r="S1722" s="40">
        <v>44939</v>
      </c>
      <c r="T1722" s="39"/>
    </row>
    <row r="1723" spans="1:20" ht="15.75" customHeight="1" x14ac:dyDescent="0.2">
      <c r="A1723" s="27"/>
      <c r="B1723" s="144" t="s">
        <v>2468</v>
      </c>
      <c r="C1723" s="118" t="s">
        <v>1649</v>
      </c>
      <c r="D1723" s="118" t="s">
        <v>27</v>
      </c>
      <c r="E1723" s="119">
        <v>45047</v>
      </c>
      <c r="F1723" s="118" t="s">
        <v>28</v>
      </c>
      <c r="G1723" s="119">
        <v>45047</v>
      </c>
      <c r="H1723" s="119">
        <v>45047</v>
      </c>
      <c r="I1723" s="118" t="s">
        <v>29</v>
      </c>
      <c r="J1723" s="31" t="s">
        <v>226</v>
      </c>
      <c r="K1723" s="120">
        <f t="shared" si="128"/>
        <v>90000</v>
      </c>
      <c r="L1723" s="121">
        <v>90000</v>
      </c>
      <c r="M1723" s="58"/>
      <c r="N1723" s="118" t="str">
        <f t="shared" si="130"/>
        <v>Meals and Snacks to be served during the conduct of RAFC III election for the Calendar year 2023-2025 on July 28, 2023 in Pampanga.</v>
      </c>
      <c r="O1723" s="60"/>
      <c r="P1723" s="61"/>
      <c r="Q1723" s="62"/>
      <c r="R1723" s="62"/>
      <c r="S1723" s="62"/>
      <c r="T1723" s="8"/>
    </row>
    <row r="1724" spans="1:20" ht="15.75" customHeight="1" x14ac:dyDescent="0.2">
      <c r="A1724" s="27"/>
      <c r="B1724" s="144" t="s">
        <v>2469</v>
      </c>
      <c r="C1724" s="118" t="s">
        <v>556</v>
      </c>
      <c r="D1724" s="118" t="s">
        <v>27</v>
      </c>
      <c r="E1724" s="119">
        <v>45139</v>
      </c>
      <c r="F1724" s="118" t="s">
        <v>28</v>
      </c>
      <c r="G1724" s="119">
        <v>45139</v>
      </c>
      <c r="H1724" s="119">
        <v>45139</v>
      </c>
      <c r="I1724" s="118" t="s">
        <v>29</v>
      </c>
      <c r="J1724" s="31" t="s">
        <v>226</v>
      </c>
      <c r="K1724" s="120">
        <f t="shared" si="128"/>
        <v>12000</v>
      </c>
      <c r="L1724" s="121">
        <v>12000</v>
      </c>
      <c r="M1724" s="58"/>
      <c r="N1724" s="118" t="str">
        <f t="shared" si="130"/>
        <v>Meals and Snacks to be served during the Mid-year Assessment of RAFIS and SAAD at DA-RFO3 Conference Room on August 15, 2023</v>
      </c>
      <c r="O1724" s="60"/>
      <c r="P1724" s="61"/>
      <c r="Q1724" s="62"/>
      <c r="R1724" s="62"/>
      <c r="S1724" s="62"/>
      <c r="T1724" s="8"/>
    </row>
    <row r="1725" spans="1:20" ht="103.5" customHeight="1" x14ac:dyDescent="0.2">
      <c r="A1725" s="27"/>
      <c r="B1725" s="144" t="s">
        <v>2470</v>
      </c>
      <c r="C1725" s="118" t="s">
        <v>274</v>
      </c>
      <c r="D1725" s="118" t="s">
        <v>27</v>
      </c>
      <c r="E1725" s="119">
        <v>45139</v>
      </c>
      <c r="F1725" s="118" t="s">
        <v>28</v>
      </c>
      <c r="G1725" s="119">
        <v>45139</v>
      </c>
      <c r="H1725" s="119">
        <v>45139</v>
      </c>
      <c r="I1725" s="118" t="s">
        <v>29</v>
      </c>
      <c r="J1725" s="31" t="s">
        <v>226</v>
      </c>
      <c r="K1725" s="120">
        <f t="shared" si="128"/>
        <v>36000</v>
      </c>
      <c r="L1725" s="121">
        <v>36000</v>
      </c>
      <c r="M1725" s="58"/>
      <c r="N1725" s="118" t="str">
        <f t="shared" si="130"/>
        <v>Meals and Snacks to be served during the conduct of Special Area for Agriculture Development (SAAD) Monthly Meeting on August 18 and 31 at DA Conference Room, City of San Fernando, Pampanga</v>
      </c>
      <c r="O1725" s="60"/>
      <c r="P1725" s="61"/>
      <c r="Q1725" s="62"/>
      <c r="R1725" s="62"/>
      <c r="S1725" s="62"/>
      <c r="T1725" s="8"/>
    </row>
    <row r="1726" spans="1:20" ht="120.75" customHeight="1" x14ac:dyDescent="0.2">
      <c r="A1726" s="27"/>
      <c r="B1726" s="144" t="s">
        <v>2471</v>
      </c>
      <c r="C1726" s="118" t="s">
        <v>274</v>
      </c>
      <c r="D1726" s="118" t="s">
        <v>27</v>
      </c>
      <c r="E1726" s="119">
        <v>45139</v>
      </c>
      <c r="F1726" s="118" t="s">
        <v>28</v>
      </c>
      <c r="G1726" s="119">
        <v>45139</v>
      </c>
      <c r="H1726" s="119">
        <v>45139</v>
      </c>
      <c r="I1726" s="118" t="s">
        <v>29</v>
      </c>
      <c r="J1726" s="31" t="s">
        <v>226</v>
      </c>
      <c r="K1726" s="120">
        <f t="shared" si="128"/>
        <v>36000</v>
      </c>
      <c r="L1726" s="121">
        <v>36000</v>
      </c>
      <c r="M1726" s="58"/>
      <c r="N1726" s="118" t="str">
        <f t="shared" si="130"/>
        <v>Meals and Snacks to be served during the conduct of Special Area for Agriculture Development (SAAD) Monthly Meeting on September 15 &amp; 29, 2023 at DA Conference Room, City of San Fernando, Pampanga</v>
      </c>
      <c r="O1726" s="60"/>
      <c r="P1726" s="61"/>
      <c r="Q1726" s="62"/>
      <c r="R1726" s="62"/>
      <c r="S1726" s="62"/>
      <c r="T1726" s="8"/>
    </row>
    <row r="1727" spans="1:20" ht="118.5" customHeight="1" x14ac:dyDescent="0.2">
      <c r="A1727" s="27"/>
      <c r="B1727" s="144" t="s">
        <v>2472</v>
      </c>
      <c r="C1727" s="118" t="s">
        <v>274</v>
      </c>
      <c r="D1727" s="118" t="s">
        <v>27</v>
      </c>
      <c r="E1727" s="119">
        <v>45139</v>
      </c>
      <c r="F1727" s="118" t="s">
        <v>28</v>
      </c>
      <c r="G1727" s="119">
        <v>45139</v>
      </c>
      <c r="H1727" s="119">
        <v>45139</v>
      </c>
      <c r="I1727" s="118" t="s">
        <v>29</v>
      </c>
      <c r="J1727" s="31" t="s">
        <v>226</v>
      </c>
      <c r="K1727" s="120">
        <f t="shared" si="128"/>
        <v>36000</v>
      </c>
      <c r="L1727" s="121">
        <v>36000</v>
      </c>
      <c r="M1727" s="58"/>
      <c r="N1727" s="118" t="str">
        <f t="shared" si="130"/>
        <v>Meals and Snacks to be served during the conduct of Special Area for Agriculture Development (SAAD) Monthly Meeting on October 13 &amp; 28, 2023 at DA Conference Room, City of San Fernando, Pampanga</v>
      </c>
      <c r="O1727" s="60"/>
      <c r="P1727" s="61"/>
      <c r="Q1727" s="62"/>
      <c r="R1727" s="62"/>
      <c r="S1727" s="62"/>
      <c r="T1727" s="8"/>
    </row>
    <row r="1728" spans="1:20" ht="112.5" customHeight="1" x14ac:dyDescent="0.2">
      <c r="A1728" s="27"/>
      <c r="B1728" s="144" t="s">
        <v>2473</v>
      </c>
      <c r="C1728" s="118" t="s">
        <v>274</v>
      </c>
      <c r="D1728" s="118" t="s">
        <v>27</v>
      </c>
      <c r="E1728" s="119">
        <v>45139</v>
      </c>
      <c r="F1728" s="118" t="s">
        <v>28</v>
      </c>
      <c r="G1728" s="119">
        <v>45139</v>
      </c>
      <c r="H1728" s="119">
        <v>45139</v>
      </c>
      <c r="I1728" s="118" t="s">
        <v>29</v>
      </c>
      <c r="J1728" s="31" t="s">
        <v>226</v>
      </c>
      <c r="K1728" s="120">
        <f t="shared" si="128"/>
        <v>36000</v>
      </c>
      <c r="L1728" s="121">
        <v>36000</v>
      </c>
      <c r="M1728" s="58"/>
      <c r="N1728" s="118" t="str">
        <f t="shared" si="130"/>
        <v>Meals and Snacks to be served during the conduct of Special Area for Agriculture Development (SAAD) Monthly Meeting on November 17 &amp; 30, 2023 at DA Conference Room, City of San Fernando, Pampanga</v>
      </c>
      <c r="O1728" s="60"/>
      <c r="P1728" s="61"/>
      <c r="Q1728" s="62"/>
      <c r="R1728" s="62"/>
      <c r="S1728" s="62"/>
      <c r="T1728" s="8"/>
    </row>
    <row r="1729" spans="1:20" ht="120.75" customHeight="1" x14ac:dyDescent="0.2">
      <c r="A1729" s="27"/>
      <c r="B1729" s="144" t="s">
        <v>2474</v>
      </c>
      <c r="C1729" s="118" t="s">
        <v>274</v>
      </c>
      <c r="D1729" s="118" t="s">
        <v>27</v>
      </c>
      <c r="E1729" s="119">
        <v>45139</v>
      </c>
      <c r="F1729" s="118" t="s">
        <v>28</v>
      </c>
      <c r="G1729" s="119">
        <v>45139</v>
      </c>
      <c r="H1729" s="119">
        <v>45139</v>
      </c>
      <c r="I1729" s="118" t="s">
        <v>29</v>
      </c>
      <c r="J1729" s="31" t="s">
        <v>226</v>
      </c>
      <c r="K1729" s="120">
        <f t="shared" si="128"/>
        <v>36000</v>
      </c>
      <c r="L1729" s="121">
        <v>36000</v>
      </c>
      <c r="M1729" s="58"/>
      <c r="N1729" s="118" t="str">
        <f t="shared" si="130"/>
        <v>Meals and Snacks to be served during the conduct of Special Area for Agriculture Development (SAAD) Monthly Meeting on December 15 &amp; 29, 2023 at DA Conference Room, City of San Fernando, Pampanga</v>
      </c>
      <c r="O1729" s="60"/>
      <c r="P1729" s="61"/>
      <c r="Q1729" s="62"/>
      <c r="R1729" s="62"/>
      <c r="S1729" s="62"/>
      <c r="T1729" s="8"/>
    </row>
    <row r="1730" spans="1:20" ht="15.75" customHeight="1" x14ac:dyDescent="0.2">
      <c r="A1730" s="27"/>
      <c r="B1730" s="144" t="s">
        <v>2475</v>
      </c>
      <c r="C1730" s="118" t="s">
        <v>274</v>
      </c>
      <c r="D1730" s="118" t="s">
        <v>27</v>
      </c>
      <c r="E1730" s="119">
        <v>45139</v>
      </c>
      <c r="F1730" s="118" t="s">
        <v>28</v>
      </c>
      <c r="G1730" s="119">
        <v>45139</v>
      </c>
      <c r="H1730" s="119">
        <v>45139</v>
      </c>
      <c r="I1730" s="118" t="s">
        <v>29</v>
      </c>
      <c r="J1730" s="31" t="s">
        <v>226</v>
      </c>
      <c r="K1730" s="120">
        <f t="shared" si="128"/>
        <v>36000</v>
      </c>
      <c r="L1730" s="121">
        <v>36000</v>
      </c>
      <c r="M1730" s="58"/>
      <c r="N1730" s="118" t="str">
        <f t="shared" si="130"/>
        <v>Meals and Snacks to be served during the conduct of Special Area for Agricultural Development (SAAD) Basic Bookkeeping Training in Nampicuan, Nueva Ecija on August 24, 2023 (Batch 2)</v>
      </c>
      <c r="O1730" s="60"/>
      <c r="P1730" s="61"/>
      <c r="Q1730" s="62"/>
      <c r="R1730" s="62"/>
      <c r="S1730" s="62"/>
      <c r="T1730" s="8"/>
    </row>
    <row r="1731" spans="1:20" ht="15.75" customHeight="1" x14ac:dyDescent="0.2">
      <c r="A1731" s="27"/>
      <c r="B1731" s="144" t="s">
        <v>2476</v>
      </c>
      <c r="C1731" s="118" t="s">
        <v>274</v>
      </c>
      <c r="D1731" s="118" t="s">
        <v>27</v>
      </c>
      <c r="E1731" s="119">
        <v>45139</v>
      </c>
      <c r="F1731" s="118" t="s">
        <v>28</v>
      </c>
      <c r="G1731" s="119">
        <v>45139</v>
      </c>
      <c r="H1731" s="119">
        <v>45139</v>
      </c>
      <c r="I1731" s="118" t="s">
        <v>29</v>
      </c>
      <c r="J1731" s="31" t="s">
        <v>226</v>
      </c>
      <c r="K1731" s="120">
        <f t="shared" si="128"/>
        <v>36000</v>
      </c>
      <c r="L1731" s="121">
        <v>36000</v>
      </c>
      <c r="M1731" s="58"/>
      <c r="N1731" s="118" t="str">
        <f t="shared" si="130"/>
        <v>Meals and Snacks to be served during the conduct of Special Area for Agricultural Development (SAAD) Basic Bookkeeping Training in Nampicuan, Nueva Ecija on August 23, 2023 (Batch 1)</v>
      </c>
      <c r="O1731" s="60"/>
      <c r="P1731" s="61"/>
      <c r="Q1731" s="62"/>
      <c r="R1731" s="62"/>
      <c r="S1731" s="62"/>
      <c r="T1731" s="8"/>
    </row>
    <row r="1732" spans="1:20" ht="15.75" customHeight="1" x14ac:dyDescent="0.2">
      <c r="A1732" s="27"/>
      <c r="B1732" s="144" t="s">
        <v>2477</v>
      </c>
      <c r="C1732" s="118" t="s">
        <v>274</v>
      </c>
      <c r="D1732" s="118" t="s">
        <v>27</v>
      </c>
      <c r="E1732" s="119">
        <v>45139</v>
      </c>
      <c r="F1732" s="118" t="s">
        <v>28</v>
      </c>
      <c r="G1732" s="119">
        <v>45139</v>
      </c>
      <c r="H1732" s="119">
        <v>45139</v>
      </c>
      <c r="I1732" s="118" t="s">
        <v>29</v>
      </c>
      <c r="J1732" s="31" t="s">
        <v>226</v>
      </c>
      <c r="K1732" s="120">
        <f t="shared" si="128"/>
        <v>21000</v>
      </c>
      <c r="L1732" s="121">
        <v>21000</v>
      </c>
      <c r="M1732" s="58"/>
      <c r="N1732" s="118" t="str">
        <f t="shared" si="130"/>
        <v>Meals and Snacks to be served during the conduct of Special Area for Agricultural Development (SAAD) Basic Bookkeeping Training and Salted Egg Making in Nampicuan, Nueva Ecija on August 22, 2023</v>
      </c>
      <c r="O1732" s="60"/>
      <c r="P1732" s="61"/>
      <c r="Q1732" s="62"/>
      <c r="R1732" s="62"/>
      <c r="S1732" s="62"/>
      <c r="T1732" s="8"/>
    </row>
    <row r="1733" spans="1:20" ht="15.75" customHeight="1" x14ac:dyDescent="0.2">
      <c r="A1733" s="27"/>
      <c r="B1733" s="144" t="s">
        <v>2478</v>
      </c>
      <c r="C1733" s="118" t="s">
        <v>274</v>
      </c>
      <c r="D1733" s="118" t="s">
        <v>1576</v>
      </c>
      <c r="E1733" s="118" t="s">
        <v>28</v>
      </c>
      <c r="F1733" s="118" t="s">
        <v>28</v>
      </c>
      <c r="G1733" s="119">
        <v>45181</v>
      </c>
      <c r="H1733" s="119">
        <v>45181</v>
      </c>
      <c r="I1733" s="118" t="s">
        <v>29</v>
      </c>
      <c r="J1733" s="31" t="s">
        <v>226</v>
      </c>
      <c r="K1733" s="120">
        <f t="shared" si="128"/>
        <v>352000</v>
      </c>
      <c r="L1733" s="121">
        <v>352000</v>
      </c>
      <c r="M1733" s="58"/>
      <c r="N1733" s="118" t="str">
        <f t="shared" si="130"/>
        <v>Meals &amp; snacks served during the conduct of the Business Plan &amp; Feasibilty Study Training on September 4-8, 2023 in Bataan</v>
      </c>
      <c r="O1733" s="60"/>
      <c r="P1733" s="61"/>
      <c r="Q1733" s="62"/>
      <c r="R1733" s="62"/>
      <c r="S1733" s="62"/>
      <c r="T1733" s="8"/>
    </row>
    <row r="1734" spans="1:20" ht="15.75" customHeight="1" x14ac:dyDescent="0.2">
      <c r="A1734" s="31"/>
      <c r="B1734" s="35" t="s">
        <v>2479</v>
      </c>
      <c r="C1734" s="31" t="s">
        <v>578</v>
      </c>
      <c r="D1734" s="118" t="s">
        <v>1576</v>
      </c>
      <c r="E1734" s="118" t="s">
        <v>28</v>
      </c>
      <c r="F1734" s="118" t="s">
        <v>28</v>
      </c>
      <c r="G1734" s="36">
        <v>45188</v>
      </c>
      <c r="H1734" s="36">
        <v>45188</v>
      </c>
      <c r="I1734" s="31" t="s">
        <v>29</v>
      </c>
      <c r="J1734" s="31" t="s">
        <v>245</v>
      </c>
      <c r="K1734" s="37">
        <f t="shared" si="128"/>
        <v>32000</v>
      </c>
      <c r="L1734" s="38">
        <v>32000</v>
      </c>
      <c r="M1734" s="38"/>
      <c r="N1734" s="31" t="str">
        <f t="shared" si="130"/>
        <v>Accommodation to be used during PhilGap Caravan on September 13, 2023 at Iba Zambales</v>
      </c>
      <c r="O1734" s="39"/>
      <c r="P1734" s="31" t="s">
        <v>1692</v>
      </c>
      <c r="Q1734" s="31" t="s">
        <v>1693</v>
      </c>
      <c r="R1734" s="31" t="s">
        <v>1694</v>
      </c>
      <c r="S1734" s="31" t="s">
        <v>457</v>
      </c>
      <c r="T1734" s="39"/>
    </row>
    <row r="1735" spans="1:20" ht="15.75" customHeight="1" x14ac:dyDescent="0.2">
      <c r="A1735" s="27"/>
      <c r="B1735" s="55"/>
      <c r="C1735" s="57"/>
      <c r="D1735" s="56"/>
      <c r="E1735" s="57"/>
      <c r="F1735" s="57"/>
      <c r="G1735" s="57"/>
      <c r="H1735" s="57"/>
      <c r="I1735" s="59"/>
      <c r="J1735" s="31"/>
      <c r="K1735" s="145"/>
      <c r="L1735" s="121"/>
      <c r="M1735" s="121"/>
      <c r="N1735" s="118"/>
      <c r="O1735" s="16"/>
      <c r="P1735" s="164"/>
      <c r="Q1735" s="56"/>
      <c r="R1735" s="56"/>
      <c r="S1735" s="56"/>
      <c r="T1735" s="16"/>
    </row>
    <row r="1736" spans="1:20" ht="15.75" customHeight="1" x14ac:dyDescent="0.2">
      <c r="A1736" s="27"/>
      <c r="B1736" s="55"/>
      <c r="C1736" s="57"/>
      <c r="D1736" s="56"/>
      <c r="E1736" s="57"/>
      <c r="F1736" s="57"/>
      <c r="G1736" s="57"/>
      <c r="H1736" s="57"/>
      <c r="I1736" s="59"/>
      <c r="J1736" s="31"/>
      <c r="K1736" s="145"/>
      <c r="L1736" s="121"/>
      <c r="M1736" s="121"/>
      <c r="N1736" s="118"/>
      <c r="O1736" s="16"/>
      <c r="P1736" s="164"/>
      <c r="Q1736" s="56"/>
      <c r="R1736" s="56"/>
      <c r="S1736" s="56"/>
      <c r="T1736" s="16"/>
    </row>
    <row r="1737" spans="1:20" ht="15.75" customHeight="1" x14ac:dyDescent="0.2">
      <c r="A1737" s="27"/>
      <c r="B1737" s="44" t="s">
        <v>347</v>
      </c>
      <c r="C1737" s="29"/>
      <c r="D1737" s="27"/>
      <c r="E1737" s="29"/>
      <c r="F1737" s="29"/>
      <c r="G1737" s="29"/>
      <c r="H1737" s="29"/>
      <c r="I1737" s="30"/>
      <c r="J1737" s="31"/>
      <c r="K1737" s="32"/>
      <c r="L1737" s="33"/>
      <c r="M1737" s="33"/>
      <c r="N1737" s="31"/>
      <c r="O1737" s="16"/>
      <c r="P1737" s="26"/>
      <c r="Q1737" s="27"/>
      <c r="R1737" s="27"/>
      <c r="S1737" s="27"/>
      <c r="T1737" s="16"/>
    </row>
    <row r="1738" spans="1:20" ht="15.75" customHeight="1" x14ac:dyDescent="0.2">
      <c r="A1738" s="63"/>
      <c r="B1738" s="106" t="s">
        <v>2480</v>
      </c>
      <c r="C1738" s="31" t="s">
        <v>130</v>
      </c>
      <c r="D1738" s="31" t="s">
        <v>27</v>
      </c>
      <c r="E1738" s="36">
        <v>44964</v>
      </c>
      <c r="F1738" s="31" t="s">
        <v>28</v>
      </c>
      <c r="G1738" s="36">
        <v>44964</v>
      </c>
      <c r="H1738" s="36">
        <v>44964</v>
      </c>
      <c r="I1738" s="31" t="s">
        <v>29</v>
      </c>
      <c r="J1738" s="31" t="s">
        <v>350</v>
      </c>
      <c r="K1738" s="37">
        <f t="shared" ref="K1738:K1752" si="131">SUM(L1738:M1738)</f>
        <v>36000</v>
      </c>
      <c r="L1738" s="107">
        <v>36000</v>
      </c>
      <c r="M1738" s="38"/>
      <c r="N1738" s="50" t="s">
        <v>2481</v>
      </c>
      <c r="O1738" s="39"/>
      <c r="P1738" s="40"/>
      <c r="Q1738" s="31"/>
      <c r="R1738" s="31" t="s">
        <v>136</v>
      </c>
      <c r="S1738" s="41">
        <v>44957</v>
      </c>
      <c r="T1738" s="39"/>
    </row>
    <row r="1739" spans="1:20" ht="15.75" customHeight="1" x14ac:dyDescent="0.2">
      <c r="A1739" s="31"/>
      <c r="B1739" s="47" t="s">
        <v>2482</v>
      </c>
      <c r="C1739" s="31" t="s">
        <v>130</v>
      </c>
      <c r="D1739" s="31" t="s">
        <v>27</v>
      </c>
      <c r="E1739" s="36">
        <v>44928</v>
      </c>
      <c r="F1739" s="31" t="s">
        <v>28</v>
      </c>
      <c r="G1739" s="36">
        <v>44979</v>
      </c>
      <c r="H1739" s="36">
        <v>44979</v>
      </c>
      <c r="I1739" s="31" t="s">
        <v>29</v>
      </c>
      <c r="J1739" s="31" t="s">
        <v>350</v>
      </c>
      <c r="K1739" s="37">
        <f t="shared" si="131"/>
        <v>63500</v>
      </c>
      <c r="L1739" s="49">
        <v>63500</v>
      </c>
      <c r="M1739" s="38"/>
      <c r="N1739" s="31" t="s">
        <v>2483</v>
      </c>
      <c r="O1739" s="39"/>
      <c r="P1739" s="40"/>
      <c r="Q1739" s="31"/>
      <c r="R1739" s="31"/>
      <c r="S1739" s="40">
        <v>44937</v>
      </c>
      <c r="T1739" s="39"/>
    </row>
    <row r="1740" spans="1:20" ht="15.75" customHeight="1" x14ac:dyDescent="0.2">
      <c r="A1740" s="31"/>
      <c r="B1740" s="47" t="s">
        <v>2484</v>
      </c>
      <c r="C1740" s="31" t="s">
        <v>130</v>
      </c>
      <c r="D1740" s="31" t="s">
        <v>27</v>
      </c>
      <c r="E1740" s="36">
        <v>44979</v>
      </c>
      <c r="F1740" s="31" t="s">
        <v>28</v>
      </c>
      <c r="G1740" s="36">
        <v>45000</v>
      </c>
      <c r="H1740" s="36">
        <v>45000</v>
      </c>
      <c r="I1740" s="31" t="s">
        <v>29</v>
      </c>
      <c r="J1740" s="31" t="s">
        <v>350</v>
      </c>
      <c r="K1740" s="37">
        <f t="shared" si="131"/>
        <v>24000</v>
      </c>
      <c r="L1740" s="49">
        <v>24000</v>
      </c>
      <c r="M1740" s="38"/>
      <c r="N1740" s="31" t="s">
        <v>2484</v>
      </c>
      <c r="O1740" s="39"/>
      <c r="P1740" s="40"/>
      <c r="Q1740" s="31"/>
      <c r="R1740" s="31"/>
      <c r="S1740" s="40">
        <v>44937</v>
      </c>
      <c r="T1740" s="39"/>
    </row>
    <row r="1741" spans="1:20" ht="15.75" customHeight="1" x14ac:dyDescent="0.2">
      <c r="A1741" s="31"/>
      <c r="B1741" s="47" t="s">
        <v>2485</v>
      </c>
      <c r="C1741" s="31" t="s">
        <v>130</v>
      </c>
      <c r="D1741" s="31" t="s">
        <v>27</v>
      </c>
      <c r="E1741" s="36">
        <v>44979</v>
      </c>
      <c r="F1741" s="31" t="s">
        <v>28</v>
      </c>
      <c r="G1741" s="36">
        <v>45097</v>
      </c>
      <c r="H1741" s="36">
        <v>45097</v>
      </c>
      <c r="I1741" s="31" t="s">
        <v>29</v>
      </c>
      <c r="J1741" s="31" t="s">
        <v>350</v>
      </c>
      <c r="K1741" s="37">
        <f t="shared" si="131"/>
        <v>24000</v>
      </c>
      <c r="L1741" s="49">
        <v>24000</v>
      </c>
      <c r="M1741" s="38"/>
      <c r="N1741" s="31" t="s">
        <v>2485</v>
      </c>
      <c r="O1741" s="39"/>
      <c r="P1741" s="40"/>
      <c r="Q1741" s="31"/>
      <c r="R1741" s="31"/>
      <c r="S1741" s="40">
        <v>44937</v>
      </c>
      <c r="T1741" s="39"/>
    </row>
    <row r="1742" spans="1:20" ht="15.75" customHeight="1" x14ac:dyDescent="0.2">
      <c r="A1742" s="31"/>
      <c r="B1742" s="47" t="s">
        <v>2486</v>
      </c>
      <c r="C1742" s="31" t="s">
        <v>130</v>
      </c>
      <c r="D1742" s="31" t="s">
        <v>27</v>
      </c>
      <c r="E1742" s="36">
        <v>44979</v>
      </c>
      <c r="F1742" s="31" t="s">
        <v>28</v>
      </c>
      <c r="G1742" s="36">
        <v>45000</v>
      </c>
      <c r="H1742" s="36">
        <v>45000</v>
      </c>
      <c r="I1742" s="31" t="s">
        <v>29</v>
      </c>
      <c r="J1742" s="31" t="s">
        <v>350</v>
      </c>
      <c r="K1742" s="37">
        <f t="shared" si="131"/>
        <v>24000</v>
      </c>
      <c r="L1742" s="49">
        <v>24000</v>
      </c>
      <c r="M1742" s="38"/>
      <c r="N1742" s="31" t="s">
        <v>2484</v>
      </c>
      <c r="O1742" s="39"/>
      <c r="P1742" s="40"/>
      <c r="Q1742" s="31"/>
      <c r="R1742" s="31"/>
      <c r="S1742" s="40">
        <v>44937</v>
      </c>
      <c r="T1742" s="39"/>
    </row>
    <row r="1743" spans="1:20" ht="15.75" customHeight="1" x14ac:dyDescent="0.2">
      <c r="A1743" s="31"/>
      <c r="B1743" s="47" t="s">
        <v>2485</v>
      </c>
      <c r="C1743" s="31" t="s">
        <v>130</v>
      </c>
      <c r="D1743" s="31" t="s">
        <v>27</v>
      </c>
      <c r="E1743" s="36">
        <v>44979</v>
      </c>
      <c r="F1743" s="31" t="s">
        <v>28</v>
      </c>
      <c r="G1743" s="36">
        <v>45097</v>
      </c>
      <c r="H1743" s="36">
        <v>45097</v>
      </c>
      <c r="I1743" s="31" t="s">
        <v>29</v>
      </c>
      <c r="J1743" s="31" t="s">
        <v>350</v>
      </c>
      <c r="K1743" s="37">
        <f t="shared" si="131"/>
        <v>24000</v>
      </c>
      <c r="L1743" s="49">
        <v>24000</v>
      </c>
      <c r="M1743" s="38"/>
      <c r="N1743" s="31" t="s">
        <v>2485</v>
      </c>
      <c r="O1743" s="39"/>
      <c r="P1743" s="40"/>
      <c r="Q1743" s="31"/>
      <c r="R1743" s="31"/>
      <c r="S1743" s="40">
        <v>44937</v>
      </c>
      <c r="T1743" s="39"/>
    </row>
    <row r="1744" spans="1:20" ht="15.75" customHeight="1" x14ac:dyDescent="0.2">
      <c r="A1744" s="31"/>
      <c r="B1744" s="47" t="s">
        <v>2487</v>
      </c>
      <c r="C1744" s="31" t="s">
        <v>130</v>
      </c>
      <c r="D1744" s="31" t="s">
        <v>27</v>
      </c>
      <c r="E1744" s="36">
        <v>44979</v>
      </c>
      <c r="F1744" s="31" t="s">
        <v>28</v>
      </c>
      <c r="G1744" s="36">
        <v>45176</v>
      </c>
      <c r="H1744" s="36">
        <v>45176</v>
      </c>
      <c r="I1744" s="31" t="s">
        <v>29</v>
      </c>
      <c r="J1744" s="31" t="s">
        <v>350</v>
      </c>
      <c r="K1744" s="37">
        <f t="shared" si="131"/>
        <v>24000</v>
      </c>
      <c r="L1744" s="49">
        <v>24000</v>
      </c>
      <c r="M1744" s="38"/>
      <c r="N1744" s="31" t="s">
        <v>2487</v>
      </c>
      <c r="O1744" s="39"/>
      <c r="P1744" s="40"/>
      <c r="Q1744" s="31"/>
      <c r="R1744" s="31"/>
      <c r="S1744" s="40">
        <v>44937</v>
      </c>
      <c r="T1744" s="39"/>
    </row>
    <row r="1745" spans="1:20" ht="15.75" customHeight="1" x14ac:dyDescent="0.2">
      <c r="A1745" s="31"/>
      <c r="B1745" s="47" t="s">
        <v>2488</v>
      </c>
      <c r="C1745" s="31" t="s">
        <v>195</v>
      </c>
      <c r="D1745" s="31" t="s">
        <v>27</v>
      </c>
      <c r="E1745" s="36">
        <v>44979</v>
      </c>
      <c r="F1745" s="31" t="s">
        <v>28</v>
      </c>
      <c r="G1745" s="36">
        <v>44986</v>
      </c>
      <c r="H1745" s="36">
        <v>44986</v>
      </c>
      <c r="I1745" s="31" t="s">
        <v>29</v>
      </c>
      <c r="J1745" s="31" t="s">
        <v>350</v>
      </c>
      <c r="K1745" s="37">
        <f t="shared" si="131"/>
        <v>14000</v>
      </c>
      <c r="L1745" s="49">
        <v>14000</v>
      </c>
      <c r="M1745" s="38"/>
      <c r="N1745" s="31" t="s">
        <v>2489</v>
      </c>
      <c r="O1745" s="39"/>
      <c r="P1745" s="40"/>
      <c r="Q1745" s="31"/>
      <c r="R1745" s="31" t="s">
        <v>2490</v>
      </c>
      <c r="S1745" s="31" t="s">
        <v>325</v>
      </c>
      <c r="T1745" s="39"/>
    </row>
    <row r="1746" spans="1:20" ht="69.75" customHeight="1" x14ac:dyDescent="0.2">
      <c r="A1746" s="31"/>
      <c r="B1746" s="47" t="s">
        <v>2491</v>
      </c>
      <c r="C1746" s="31" t="s">
        <v>195</v>
      </c>
      <c r="D1746" s="31" t="s">
        <v>27</v>
      </c>
      <c r="E1746" s="36">
        <v>44979</v>
      </c>
      <c r="F1746" s="31" t="s">
        <v>28</v>
      </c>
      <c r="G1746" s="36">
        <v>45078</v>
      </c>
      <c r="H1746" s="36">
        <v>45078</v>
      </c>
      <c r="I1746" s="31" t="s">
        <v>29</v>
      </c>
      <c r="J1746" s="31" t="s">
        <v>350</v>
      </c>
      <c r="K1746" s="37">
        <f t="shared" si="131"/>
        <v>14000</v>
      </c>
      <c r="L1746" s="49">
        <v>14000</v>
      </c>
      <c r="M1746" s="38"/>
      <c r="N1746" s="42" t="s">
        <v>2492</v>
      </c>
      <c r="O1746" s="39"/>
      <c r="P1746" s="40"/>
      <c r="Q1746" s="31"/>
      <c r="R1746" s="31" t="s">
        <v>2490</v>
      </c>
      <c r="S1746" s="31" t="s">
        <v>325</v>
      </c>
      <c r="T1746" s="39"/>
    </row>
    <row r="1747" spans="1:20" ht="128.25" customHeight="1" x14ac:dyDescent="0.2">
      <c r="A1747" s="31"/>
      <c r="B1747" s="47" t="s">
        <v>2493</v>
      </c>
      <c r="C1747" s="31" t="s">
        <v>807</v>
      </c>
      <c r="D1747" s="31" t="s">
        <v>27</v>
      </c>
      <c r="E1747" s="36">
        <v>44979</v>
      </c>
      <c r="F1747" s="31" t="s">
        <v>28</v>
      </c>
      <c r="G1747" s="36">
        <v>44972</v>
      </c>
      <c r="H1747" s="36">
        <v>44972</v>
      </c>
      <c r="I1747" s="31" t="s">
        <v>29</v>
      </c>
      <c r="J1747" s="31" t="s">
        <v>350</v>
      </c>
      <c r="K1747" s="37">
        <f t="shared" si="131"/>
        <v>30000</v>
      </c>
      <c r="L1747" s="49">
        <v>30000</v>
      </c>
      <c r="M1747" s="38"/>
      <c r="N1747" s="42" t="s">
        <v>2493</v>
      </c>
      <c r="O1747" s="39"/>
      <c r="P1747" s="40"/>
      <c r="Q1747" s="31"/>
      <c r="R1747" s="31" t="s">
        <v>2490</v>
      </c>
      <c r="S1747" s="31" t="s">
        <v>325</v>
      </c>
      <c r="T1747" s="39"/>
    </row>
    <row r="1748" spans="1:20" ht="15.75" customHeight="1" x14ac:dyDescent="0.2">
      <c r="A1748" s="31"/>
      <c r="B1748" s="47" t="s">
        <v>2494</v>
      </c>
      <c r="C1748" s="31" t="s">
        <v>807</v>
      </c>
      <c r="D1748" s="31" t="s">
        <v>27</v>
      </c>
      <c r="E1748" s="36">
        <v>44979</v>
      </c>
      <c r="F1748" s="31" t="s">
        <v>28</v>
      </c>
      <c r="G1748" s="36">
        <v>44972</v>
      </c>
      <c r="H1748" s="36">
        <v>44972</v>
      </c>
      <c r="I1748" s="31" t="s">
        <v>29</v>
      </c>
      <c r="J1748" s="31" t="s">
        <v>350</v>
      </c>
      <c r="K1748" s="37">
        <f t="shared" si="131"/>
        <v>12000</v>
      </c>
      <c r="L1748" s="49">
        <v>12000</v>
      </c>
      <c r="M1748" s="38"/>
      <c r="N1748" s="42" t="s">
        <v>2494</v>
      </c>
      <c r="O1748" s="39"/>
      <c r="P1748" s="40"/>
      <c r="Q1748" s="31"/>
      <c r="R1748" s="31" t="s">
        <v>2490</v>
      </c>
      <c r="S1748" s="31" t="s">
        <v>325</v>
      </c>
      <c r="T1748" s="39"/>
    </row>
    <row r="1749" spans="1:20" ht="15.75" customHeight="1" x14ac:dyDescent="0.2">
      <c r="A1749" s="31"/>
      <c r="B1749" s="47" t="s">
        <v>2495</v>
      </c>
      <c r="C1749" s="31" t="s">
        <v>807</v>
      </c>
      <c r="D1749" s="31" t="s">
        <v>27</v>
      </c>
      <c r="E1749" s="36">
        <v>44972</v>
      </c>
      <c r="F1749" s="31" t="s">
        <v>28</v>
      </c>
      <c r="G1749" s="36">
        <v>44992</v>
      </c>
      <c r="H1749" s="36">
        <v>44992</v>
      </c>
      <c r="I1749" s="31" t="s">
        <v>29</v>
      </c>
      <c r="J1749" s="31" t="s">
        <v>350</v>
      </c>
      <c r="K1749" s="37">
        <f t="shared" si="131"/>
        <v>12000</v>
      </c>
      <c r="L1749" s="49">
        <v>12000</v>
      </c>
      <c r="M1749" s="38"/>
      <c r="N1749" s="42" t="s">
        <v>2495</v>
      </c>
      <c r="O1749" s="39"/>
      <c r="P1749" s="40"/>
      <c r="Q1749" s="31"/>
      <c r="R1749" s="31" t="s">
        <v>2490</v>
      </c>
      <c r="S1749" s="31" t="s">
        <v>325</v>
      </c>
      <c r="T1749" s="39"/>
    </row>
    <row r="1750" spans="1:20" ht="15.75" customHeight="1" x14ac:dyDescent="0.2">
      <c r="A1750" s="31"/>
      <c r="B1750" s="47" t="s">
        <v>2496</v>
      </c>
      <c r="C1750" s="31" t="s">
        <v>807</v>
      </c>
      <c r="D1750" s="31" t="s">
        <v>27</v>
      </c>
      <c r="E1750" s="36">
        <v>45063</v>
      </c>
      <c r="F1750" s="31" t="s">
        <v>28</v>
      </c>
      <c r="G1750" s="36">
        <v>45089</v>
      </c>
      <c r="H1750" s="36">
        <v>45089</v>
      </c>
      <c r="I1750" s="31" t="s">
        <v>29</v>
      </c>
      <c r="J1750" s="31" t="s">
        <v>350</v>
      </c>
      <c r="K1750" s="37">
        <f t="shared" si="131"/>
        <v>12000</v>
      </c>
      <c r="L1750" s="49">
        <v>12000</v>
      </c>
      <c r="M1750" s="38"/>
      <c r="N1750" s="42" t="s">
        <v>2496</v>
      </c>
      <c r="O1750" s="39"/>
      <c r="P1750" s="40"/>
      <c r="Q1750" s="31"/>
      <c r="R1750" s="31" t="s">
        <v>2490</v>
      </c>
      <c r="S1750" s="31" t="s">
        <v>325</v>
      </c>
      <c r="T1750" s="39"/>
    </row>
    <row r="1751" spans="1:20" ht="15.75" customHeight="1" x14ac:dyDescent="0.2">
      <c r="A1751" s="31"/>
      <c r="B1751" s="47" t="s">
        <v>2497</v>
      </c>
      <c r="C1751" s="31" t="s">
        <v>807</v>
      </c>
      <c r="D1751" s="31" t="s">
        <v>27</v>
      </c>
      <c r="E1751" s="36">
        <v>45147</v>
      </c>
      <c r="F1751" s="31" t="s">
        <v>28</v>
      </c>
      <c r="G1751" s="36">
        <v>45182</v>
      </c>
      <c r="H1751" s="36">
        <v>45182</v>
      </c>
      <c r="I1751" s="31" t="s">
        <v>29</v>
      </c>
      <c r="J1751" s="31" t="s">
        <v>350</v>
      </c>
      <c r="K1751" s="37">
        <f t="shared" si="131"/>
        <v>12000</v>
      </c>
      <c r="L1751" s="49">
        <v>12000</v>
      </c>
      <c r="M1751" s="38"/>
      <c r="N1751" s="42" t="s">
        <v>2497</v>
      </c>
      <c r="O1751" s="39"/>
      <c r="P1751" s="40"/>
      <c r="Q1751" s="31"/>
      <c r="R1751" s="31" t="s">
        <v>2490</v>
      </c>
      <c r="S1751" s="31" t="s">
        <v>325</v>
      </c>
      <c r="T1751" s="39"/>
    </row>
    <row r="1752" spans="1:20" ht="15.75" customHeight="1" x14ac:dyDescent="0.2">
      <c r="A1752" s="31"/>
      <c r="B1752" s="47" t="s">
        <v>2498</v>
      </c>
      <c r="C1752" s="31" t="s">
        <v>807</v>
      </c>
      <c r="D1752" s="31" t="s">
        <v>27</v>
      </c>
      <c r="E1752" s="36">
        <v>45089</v>
      </c>
      <c r="F1752" s="31" t="s">
        <v>28</v>
      </c>
      <c r="G1752" s="36">
        <v>45089</v>
      </c>
      <c r="H1752" s="36">
        <v>45089</v>
      </c>
      <c r="I1752" s="31" t="s">
        <v>29</v>
      </c>
      <c r="J1752" s="31" t="s">
        <v>350</v>
      </c>
      <c r="K1752" s="37">
        <f t="shared" si="131"/>
        <v>30000</v>
      </c>
      <c r="L1752" s="49">
        <v>30000</v>
      </c>
      <c r="M1752" s="38"/>
      <c r="N1752" s="42" t="s">
        <v>2499</v>
      </c>
      <c r="O1752" s="39"/>
      <c r="P1752" s="40"/>
      <c r="Q1752" s="31"/>
      <c r="R1752" s="31" t="s">
        <v>2490</v>
      </c>
      <c r="S1752" s="31" t="s">
        <v>325</v>
      </c>
      <c r="T1752" s="39"/>
    </row>
    <row r="1753" spans="1:20" ht="15.75" customHeight="1" x14ac:dyDescent="0.2">
      <c r="A1753" s="27"/>
      <c r="B1753" s="147"/>
      <c r="C1753" s="29"/>
      <c r="D1753" s="27"/>
      <c r="E1753" s="29"/>
      <c r="F1753" s="29"/>
      <c r="G1753" s="29"/>
      <c r="H1753" s="29"/>
      <c r="I1753" s="30"/>
      <c r="J1753" s="31"/>
      <c r="K1753" s="32"/>
      <c r="L1753" s="160"/>
      <c r="M1753" s="33"/>
      <c r="N1753" s="50"/>
      <c r="O1753" s="16"/>
      <c r="P1753" s="26"/>
      <c r="Q1753" s="27"/>
      <c r="R1753" s="27"/>
      <c r="S1753" s="27"/>
      <c r="T1753" s="16"/>
    </row>
    <row r="1754" spans="1:20" ht="15.75" customHeight="1" x14ac:dyDescent="0.2">
      <c r="A1754" s="27"/>
      <c r="B1754" s="44" t="s">
        <v>377</v>
      </c>
      <c r="C1754" s="29"/>
      <c r="D1754" s="27"/>
      <c r="E1754" s="29"/>
      <c r="F1754" s="29"/>
      <c r="G1754" s="29"/>
      <c r="H1754" s="29"/>
      <c r="I1754" s="30"/>
      <c r="J1754" s="31"/>
      <c r="K1754" s="32"/>
      <c r="L1754" s="160"/>
      <c r="M1754" s="33"/>
      <c r="N1754" s="50"/>
      <c r="O1754" s="16"/>
      <c r="P1754" s="26"/>
      <c r="Q1754" s="27"/>
      <c r="R1754" s="27"/>
      <c r="S1754" s="27"/>
      <c r="T1754" s="16"/>
    </row>
    <row r="1755" spans="1:20" ht="15.75" customHeight="1" x14ac:dyDescent="0.2">
      <c r="A1755" s="31"/>
      <c r="B1755" s="47" t="s">
        <v>2500</v>
      </c>
      <c r="C1755" s="31" t="s">
        <v>195</v>
      </c>
      <c r="D1755" s="31" t="s">
        <v>27</v>
      </c>
      <c r="E1755" s="36">
        <v>44938</v>
      </c>
      <c r="F1755" s="31" t="s">
        <v>28</v>
      </c>
      <c r="G1755" s="36">
        <v>44958</v>
      </c>
      <c r="H1755" s="36">
        <v>44958</v>
      </c>
      <c r="I1755" s="31" t="s">
        <v>29</v>
      </c>
      <c r="J1755" s="31" t="s">
        <v>380</v>
      </c>
      <c r="K1755" s="37">
        <f t="shared" ref="K1755:K1761" si="132">SUM(L1755:M1755)</f>
        <v>22825</v>
      </c>
      <c r="L1755" s="49">
        <v>22825</v>
      </c>
      <c r="M1755" s="38"/>
      <c r="N1755" s="42" t="s">
        <v>2501</v>
      </c>
      <c r="O1755" s="39"/>
      <c r="P1755" s="40"/>
      <c r="Q1755" s="31"/>
      <c r="R1755" s="31" t="s">
        <v>2490</v>
      </c>
      <c r="S1755" s="31" t="s">
        <v>325</v>
      </c>
      <c r="T1755" s="39"/>
    </row>
    <row r="1756" spans="1:20" ht="15.75" customHeight="1" x14ac:dyDescent="0.2">
      <c r="A1756" s="31"/>
      <c r="B1756" s="47" t="s">
        <v>2502</v>
      </c>
      <c r="C1756" s="31" t="s">
        <v>195</v>
      </c>
      <c r="D1756" s="31" t="s">
        <v>27</v>
      </c>
      <c r="E1756" s="36">
        <v>44938</v>
      </c>
      <c r="F1756" s="31" t="s">
        <v>28</v>
      </c>
      <c r="G1756" s="36">
        <v>44986</v>
      </c>
      <c r="H1756" s="36">
        <v>44986</v>
      </c>
      <c r="I1756" s="31" t="s">
        <v>29</v>
      </c>
      <c r="J1756" s="31" t="s">
        <v>380</v>
      </c>
      <c r="K1756" s="37">
        <f t="shared" si="132"/>
        <v>18000</v>
      </c>
      <c r="L1756" s="49">
        <v>18000</v>
      </c>
      <c r="M1756" s="38"/>
      <c r="N1756" s="42" t="s">
        <v>2503</v>
      </c>
      <c r="O1756" s="39"/>
      <c r="P1756" s="40"/>
      <c r="Q1756" s="31"/>
      <c r="R1756" s="31" t="s">
        <v>2490</v>
      </c>
      <c r="S1756" s="31" t="s">
        <v>325</v>
      </c>
      <c r="T1756" s="39"/>
    </row>
    <row r="1757" spans="1:20" ht="15.75" customHeight="1" x14ac:dyDescent="0.2">
      <c r="A1757" s="31"/>
      <c r="B1757" s="47" t="s">
        <v>2504</v>
      </c>
      <c r="C1757" s="31" t="s">
        <v>195</v>
      </c>
      <c r="D1757" s="31" t="s">
        <v>27</v>
      </c>
      <c r="E1757" s="36">
        <v>44938</v>
      </c>
      <c r="F1757" s="31" t="s">
        <v>28</v>
      </c>
      <c r="G1757" s="36">
        <v>45139</v>
      </c>
      <c r="H1757" s="36">
        <v>45139</v>
      </c>
      <c r="I1757" s="31" t="s">
        <v>29</v>
      </c>
      <c r="J1757" s="31" t="s">
        <v>380</v>
      </c>
      <c r="K1757" s="37">
        <f t="shared" si="132"/>
        <v>18000</v>
      </c>
      <c r="L1757" s="49">
        <v>18000</v>
      </c>
      <c r="M1757" s="38"/>
      <c r="N1757" s="42" t="s">
        <v>2505</v>
      </c>
      <c r="O1757" s="39"/>
      <c r="P1757" s="40"/>
      <c r="Q1757" s="31"/>
      <c r="R1757" s="31" t="s">
        <v>2490</v>
      </c>
      <c r="S1757" s="31" t="s">
        <v>325</v>
      </c>
      <c r="T1757" s="39"/>
    </row>
    <row r="1758" spans="1:20" ht="15.75" customHeight="1" x14ac:dyDescent="0.2">
      <c r="A1758" s="31"/>
      <c r="B1758" s="47" t="s">
        <v>2506</v>
      </c>
      <c r="C1758" s="31" t="s">
        <v>195</v>
      </c>
      <c r="D1758" s="31" t="s">
        <v>27</v>
      </c>
      <c r="E1758" s="36">
        <v>44938</v>
      </c>
      <c r="F1758" s="31" t="s">
        <v>28</v>
      </c>
      <c r="G1758" s="36">
        <v>45231</v>
      </c>
      <c r="H1758" s="36">
        <v>44986</v>
      </c>
      <c r="I1758" s="31" t="s">
        <v>29</v>
      </c>
      <c r="J1758" s="31" t="s">
        <v>380</v>
      </c>
      <c r="K1758" s="37">
        <f t="shared" si="132"/>
        <v>18000</v>
      </c>
      <c r="L1758" s="49">
        <v>18000</v>
      </c>
      <c r="M1758" s="38"/>
      <c r="N1758" s="42" t="s">
        <v>2507</v>
      </c>
      <c r="O1758" s="39"/>
      <c r="P1758" s="40"/>
      <c r="Q1758" s="31"/>
      <c r="R1758" s="31" t="s">
        <v>2490</v>
      </c>
      <c r="S1758" s="31" t="s">
        <v>325</v>
      </c>
      <c r="T1758" s="39"/>
    </row>
    <row r="1759" spans="1:20" ht="15.75" customHeight="1" x14ac:dyDescent="0.2">
      <c r="A1759" s="31"/>
      <c r="B1759" s="47" t="s">
        <v>2508</v>
      </c>
      <c r="C1759" s="31" t="s">
        <v>431</v>
      </c>
      <c r="D1759" s="31" t="s">
        <v>27</v>
      </c>
      <c r="E1759" s="36">
        <v>45175</v>
      </c>
      <c r="F1759" s="31" t="s">
        <v>28</v>
      </c>
      <c r="G1759" s="36">
        <v>45211</v>
      </c>
      <c r="H1759" s="36">
        <v>45211</v>
      </c>
      <c r="I1759" s="31" t="s">
        <v>29</v>
      </c>
      <c r="J1759" s="31" t="s">
        <v>380</v>
      </c>
      <c r="K1759" s="37">
        <f t="shared" si="132"/>
        <v>52800</v>
      </c>
      <c r="L1759" s="49">
        <v>52800</v>
      </c>
      <c r="M1759" s="38"/>
      <c r="N1759" s="42" t="s">
        <v>2508</v>
      </c>
      <c r="O1759" s="39"/>
      <c r="P1759" s="40"/>
      <c r="Q1759" s="31"/>
      <c r="R1759" s="31" t="s">
        <v>2490</v>
      </c>
      <c r="S1759" s="31" t="s">
        <v>325</v>
      </c>
      <c r="T1759" s="39"/>
    </row>
    <row r="1760" spans="1:20" ht="15.75" customHeight="1" x14ac:dyDescent="0.2">
      <c r="A1760" s="31"/>
      <c r="B1760" s="47" t="s">
        <v>2509</v>
      </c>
      <c r="C1760" s="31" t="s">
        <v>2510</v>
      </c>
      <c r="D1760" s="31" t="s">
        <v>27</v>
      </c>
      <c r="E1760" s="36">
        <v>45200</v>
      </c>
      <c r="F1760" s="31" t="s">
        <v>28</v>
      </c>
      <c r="G1760" s="36">
        <v>45231</v>
      </c>
      <c r="H1760" s="36">
        <v>45231</v>
      </c>
      <c r="I1760" s="31" t="s">
        <v>29</v>
      </c>
      <c r="J1760" s="31" t="s">
        <v>380</v>
      </c>
      <c r="K1760" s="37">
        <f t="shared" si="132"/>
        <v>52650</v>
      </c>
      <c r="L1760" s="49">
        <v>52650</v>
      </c>
      <c r="M1760" s="38"/>
      <c r="N1760" s="42" t="s">
        <v>2509</v>
      </c>
      <c r="O1760" s="39"/>
      <c r="P1760" s="40"/>
      <c r="Q1760" s="31"/>
      <c r="R1760" s="31" t="s">
        <v>2490</v>
      </c>
      <c r="S1760" s="31" t="s">
        <v>325</v>
      </c>
      <c r="T1760" s="39"/>
    </row>
    <row r="1761" spans="1:20" ht="15.75" customHeight="1" x14ac:dyDescent="0.2">
      <c r="A1761" s="31"/>
      <c r="B1761" s="47" t="s">
        <v>2511</v>
      </c>
      <c r="C1761" s="31" t="s">
        <v>850</v>
      </c>
      <c r="D1761" s="31" t="s">
        <v>27</v>
      </c>
      <c r="E1761" s="36">
        <v>45119</v>
      </c>
      <c r="F1761" s="31" t="s">
        <v>28</v>
      </c>
      <c r="G1761" s="36">
        <v>45148</v>
      </c>
      <c r="H1761" s="36">
        <v>45148</v>
      </c>
      <c r="I1761" s="31" t="s">
        <v>29</v>
      </c>
      <c r="J1761" s="31" t="s">
        <v>380</v>
      </c>
      <c r="K1761" s="37">
        <f t="shared" si="132"/>
        <v>18000</v>
      </c>
      <c r="L1761" s="49">
        <v>18000</v>
      </c>
      <c r="M1761" s="38"/>
      <c r="N1761" s="42" t="str">
        <f>B1761</f>
        <v>Meals and Snacks To be served during the conduct of briefing orientation on Agro-Enterprise Clustering Approach on September 6, 2023 in Bulacan.</v>
      </c>
      <c r="O1761" s="39"/>
      <c r="P1761" s="40"/>
      <c r="Q1761" s="31"/>
      <c r="R1761" s="31" t="s">
        <v>2490</v>
      </c>
      <c r="S1761" s="31" t="s">
        <v>325</v>
      </c>
      <c r="T1761" s="39"/>
    </row>
    <row r="1762" spans="1:20" ht="15.75" customHeight="1" x14ac:dyDescent="0.2">
      <c r="A1762" s="27"/>
      <c r="B1762" s="147"/>
      <c r="C1762" s="29"/>
      <c r="D1762" s="27"/>
      <c r="E1762" s="29"/>
      <c r="F1762" s="29"/>
      <c r="G1762" s="29"/>
      <c r="H1762" s="29"/>
      <c r="I1762" s="30"/>
      <c r="J1762" s="31"/>
      <c r="K1762" s="32"/>
      <c r="L1762" s="160"/>
      <c r="M1762" s="33"/>
      <c r="N1762" s="31"/>
      <c r="O1762" s="16"/>
      <c r="P1762" s="26"/>
      <c r="Q1762" s="27"/>
      <c r="R1762" s="27"/>
      <c r="S1762" s="27"/>
      <c r="T1762" s="16"/>
    </row>
    <row r="1763" spans="1:20" ht="15.75" customHeight="1" x14ac:dyDescent="0.2">
      <c r="A1763" s="27"/>
      <c r="B1763" s="44" t="s">
        <v>840</v>
      </c>
      <c r="C1763" s="29"/>
      <c r="D1763" s="27"/>
      <c r="E1763" s="29"/>
      <c r="F1763" s="29"/>
      <c r="G1763" s="29"/>
      <c r="H1763" s="29"/>
      <c r="I1763" s="30"/>
      <c r="J1763" s="31"/>
      <c r="K1763" s="32"/>
      <c r="L1763" s="33"/>
      <c r="M1763" s="33"/>
      <c r="N1763" s="31"/>
      <c r="O1763" s="16"/>
      <c r="P1763" s="26"/>
      <c r="Q1763" s="27"/>
      <c r="R1763" s="27"/>
      <c r="S1763" s="27"/>
      <c r="T1763" s="16"/>
    </row>
    <row r="1764" spans="1:20" ht="15.75" customHeight="1" x14ac:dyDescent="0.2">
      <c r="A1764" s="31"/>
      <c r="B1764" s="47" t="s">
        <v>2512</v>
      </c>
      <c r="C1764" s="31" t="s">
        <v>842</v>
      </c>
      <c r="D1764" s="31" t="s">
        <v>27</v>
      </c>
      <c r="E1764" s="36">
        <v>44938</v>
      </c>
      <c r="F1764" s="31" t="s">
        <v>28</v>
      </c>
      <c r="G1764" s="36">
        <v>44979</v>
      </c>
      <c r="H1764" s="36">
        <v>44979</v>
      </c>
      <c r="I1764" s="31" t="s">
        <v>29</v>
      </c>
      <c r="J1764" s="31" t="s">
        <v>843</v>
      </c>
      <c r="K1764" s="37">
        <f t="shared" ref="K1764:K1769" si="133">SUM(L1764:M1764)</f>
        <v>27000</v>
      </c>
      <c r="L1764" s="49">
        <v>27000</v>
      </c>
      <c r="M1764" s="38"/>
      <c r="N1764" s="42" t="s">
        <v>2513</v>
      </c>
      <c r="O1764" s="39"/>
      <c r="P1764" s="40"/>
      <c r="Q1764" s="31"/>
      <c r="R1764" s="31"/>
      <c r="S1764" s="40">
        <v>44942</v>
      </c>
      <c r="T1764" s="39"/>
    </row>
    <row r="1765" spans="1:20" ht="15.75" customHeight="1" x14ac:dyDescent="0.2">
      <c r="A1765" s="31"/>
      <c r="B1765" s="149" t="s">
        <v>2514</v>
      </c>
      <c r="C1765" s="31" t="s">
        <v>842</v>
      </c>
      <c r="D1765" s="31" t="s">
        <v>27</v>
      </c>
      <c r="E1765" s="36">
        <v>44938</v>
      </c>
      <c r="F1765" s="31" t="s">
        <v>28</v>
      </c>
      <c r="G1765" s="36">
        <v>44993</v>
      </c>
      <c r="H1765" s="36">
        <v>44993</v>
      </c>
      <c r="I1765" s="31" t="s">
        <v>29</v>
      </c>
      <c r="J1765" s="31" t="s">
        <v>843</v>
      </c>
      <c r="K1765" s="37">
        <f t="shared" si="133"/>
        <v>27000</v>
      </c>
      <c r="L1765" s="49">
        <v>27000</v>
      </c>
      <c r="M1765" s="38"/>
      <c r="N1765" s="150" t="s">
        <v>2515</v>
      </c>
      <c r="O1765" s="39"/>
      <c r="P1765" s="40"/>
      <c r="Q1765" s="31"/>
      <c r="R1765" s="31"/>
      <c r="S1765" s="40">
        <v>44942</v>
      </c>
      <c r="T1765" s="39"/>
    </row>
    <row r="1766" spans="1:20" ht="15.75" customHeight="1" x14ac:dyDescent="0.2">
      <c r="A1766" s="31"/>
      <c r="B1766" s="149" t="s">
        <v>2516</v>
      </c>
      <c r="C1766" s="31" t="s">
        <v>842</v>
      </c>
      <c r="D1766" s="31" t="s">
        <v>27</v>
      </c>
      <c r="E1766" s="36">
        <v>44938</v>
      </c>
      <c r="F1766" s="31" t="s">
        <v>28</v>
      </c>
      <c r="G1766" s="36">
        <v>45035</v>
      </c>
      <c r="H1766" s="36">
        <v>45035</v>
      </c>
      <c r="I1766" s="31" t="s">
        <v>29</v>
      </c>
      <c r="J1766" s="31" t="s">
        <v>843</v>
      </c>
      <c r="K1766" s="37">
        <f t="shared" si="133"/>
        <v>27000</v>
      </c>
      <c r="L1766" s="49">
        <v>27000</v>
      </c>
      <c r="M1766" s="38"/>
      <c r="N1766" s="150" t="s">
        <v>2517</v>
      </c>
      <c r="O1766" s="39"/>
      <c r="P1766" s="40"/>
      <c r="Q1766" s="31"/>
      <c r="R1766" s="31"/>
      <c r="S1766" s="40">
        <v>44942</v>
      </c>
      <c r="T1766" s="39"/>
    </row>
    <row r="1767" spans="1:20" ht="15.75" customHeight="1" x14ac:dyDescent="0.2">
      <c r="A1767" s="31"/>
      <c r="B1767" s="149" t="s">
        <v>2518</v>
      </c>
      <c r="C1767" s="31" t="s">
        <v>842</v>
      </c>
      <c r="D1767" s="31" t="s">
        <v>27</v>
      </c>
      <c r="E1767" s="36">
        <v>44938</v>
      </c>
      <c r="F1767" s="31" t="s">
        <v>28</v>
      </c>
      <c r="G1767" s="36">
        <v>45061</v>
      </c>
      <c r="H1767" s="36">
        <v>45061</v>
      </c>
      <c r="I1767" s="31" t="s">
        <v>29</v>
      </c>
      <c r="J1767" s="31" t="s">
        <v>843</v>
      </c>
      <c r="K1767" s="37">
        <f t="shared" si="133"/>
        <v>27000</v>
      </c>
      <c r="L1767" s="49">
        <v>27000</v>
      </c>
      <c r="M1767" s="38"/>
      <c r="N1767" s="150" t="s">
        <v>2519</v>
      </c>
      <c r="O1767" s="39"/>
      <c r="P1767" s="40"/>
      <c r="Q1767" s="31"/>
      <c r="R1767" s="31"/>
      <c r="S1767" s="40">
        <v>44942</v>
      </c>
      <c r="T1767" s="39"/>
    </row>
    <row r="1768" spans="1:20" ht="15.75" customHeight="1" x14ac:dyDescent="0.2">
      <c r="A1768" s="31"/>
      <c r="B1768" s="149" t="s">
        <v>2520</v>
      </c>
      <c r="C1768" s="31" t="s">
        <v>842</v>
      </c>
      <c r="D1768" s="31" t="s">
        <v>27</v>
      </c>
      <c r="E1768" s="36">
        <v>44938</v>
      </c>
      <c r="F1768" s="31" t="s">
        <v>28</v>
      </c>
      <c r="G1768" s="36">
        <v>45085</v>
      </c>
      <c r="H1768" s="36">
        <v>45085</v>
      </c>
      <c r="I1768" s="31" t="s">
        <v>29</v>
      </c>
      <c r="J1768" s="31" t="s">
        <v>843</v>
      </c>
      <c r="K1768" s="37">
        <f t="shared" si="133"/>
        <v>27000</v>
      </c>
      <c r="L1768" s="49">
        <v>27000</v>
      </c>
      <c r="M1768" s="38"/>
      <c r="N1768" s="150" t="s">
        <v>2521</v>
      </c>
      <c r="O1768" s="39"/>
      <c r="P1768" s="40"/>
      <c r="Q1768" s="31"/>
      <c r="R1768" s="31"/>
      <c r="S1768" s="40">
        <v>44942</v>
      </c>
      <c r="T1768" s="39"/>
    </row>
    <row r="1769" spans="1:20" ht="15.75" customHeight="1" x14ac:dyDescent="0.2">
      <c r="A1769" s="31"/>
      <c r="B1769" s="149" t="s">
        <v>2522</v>
      </c>
      <c r="C1769" s="31" t="s">
        <v>842</v>
      </c>
      <c r="D1769" s="31" t="s">
        <v>27</v>
      </c>
      <c r="E1769" s="36">
        <v>45035</v>
      </c>
      <c r="F1769" s="31" t="s">
        <v>28</v>
      </c>
      <c r="G1769" s="105" t="s">
        <v>2523</v>
      </c>
      <c r="H1769" s="105" t="s">
        <v>2523</v>
      </c>
      <c r="I1769" s="31" t="s">
        <v>29</v>
      </c>
      <c r="J1769" s="31" t="s">
        <v>843</v>
      </c>
      <c r="K1769" s="37">
        <f t="shared" si="133"/>
        <v>112500</v>
      </c>
      <c r="L1769" s="49">
        <v>112500</v>
      </c>
      <c r="M1769" s="38"/>
      <c r="N1769" s="150" t="str">
        <f>B1769</f>
        <v>Meals and snacks to be served during the conduct of  Training workshop on Feasibility Study Preparation and Evaluation for Agri-Fisheries and Mechanization on May 23-26, 2023 at ROS Paraiso, Tarlac.</v>
      </c>
      <c r="O1769" s="39"/>
      <c r="P1769" s="40"/>
      <c r="Q1769" s="31"/>
      <c r="R1769" s="31"/>
      <c r="S1769" s="40">
        <v>44942</v>
      </c>
      <c r="T1769" s="39"/>
    </row>
    <row r="1770" spans="1:20" ht="15.75" customHeight="1" x14ac:dyDescent="0.2">
      <c r="A1770" s="27"/>
      <c r="B1770" s="147"/>
      <c r="C1770" s="29"/>
      <c r="D1770" s="27"/>
      <c r="E1770" s="29"/>
      <c r="F1770" s="29"/>
      <c r="G1770" s="29"/>
      <c r="H1770" s="29"/>
      <c r="I1770" s="30"/>
      <c r="J1770" s="31"/>
      <c r="K1770" s="32"/>
      <c r="L1770" s="160"/>
      <c r="M1770" s="33"/>
      <c r="N1770" s="31"/>
      <c r="O1770" s="16"/>
      <c r="P1770" s="26"/>
      <c r="Q1770" s="27"/>
      <c r="R1770" s="27"/>
      <c r="S1770" s="27"/>
      <c r="T1770" s="16"/>
    </row>
    <row r="1771" spans="1:20" ht="15.75" customHeight="1" x14ac:dyDescent="0.2">
      <c r="A1771" s="27"/>
      <c r="B1771" s="44" t="s">
        <v>1275</v>
      </c>
      <c r="C1771" s="29"/>
      <c r="D1771" s="27"/>
      <c r="E1771" s="29"/>
      <c r="F1771" s="29"/>
      <c r="G1771" s="29"/>
      <c r="H1771" s="29"/>
      <c r="I1771" s="30"/>
      <c r="J1771" s="31"/>
      <c r="K1771" s="32"/>
      <c r="L1771" s="160"/>
      <c r="M1771" s="33"/>
      <c r="N1771" s="31"/>
      <c r="O1771" s="16"/>
      <c r="P1771" s="26"/>
      <c r="Q1771" s="27"/>
      <c r="R1771" s="27"/>
      <c r="S1771" s="27"/>
      <c r="T1771" s="16"/>
    </row>
    <row r="1772" spans="1:20" ht="15.75" customHeight="1" x14ac:dyDescent="0.2">
      <c r="A1772" s="27"/>
      <c r="B1772" s="151"/>
      <c r="C1772" s="29"/>
      <c r="D1772" s="27"/>
      <c r="E1772" s="29"/>
      <c r="F1772" s="29"/>
      <c r="G1772" s="29"/>
      <c r="H1772" s="29"/>
      <c r="I1772" s="30"/>
      <c r="J1772" s="31"/>
      <c r="K1772" s="32"/>
      <c r="L1772" s="160"/>
      <c r="M1772" s="33"/>
      <c r="N1772" s="31"/>
      <c r="O1772" s="16"/>
      <c r="P1772" s="26"/>
      <c r="Q1772" s="27"/>
      <c r="R1772" s="27"/>
      <c r="S1772" s="27"/>
      <c r="T1772" s="16"/>
    </row>
    <row r="1773" spans="1:20" ht="15.75" customHeight="1" x14ac:dyDescent="0.2">
      <c r="A1773" s="31"/>
      <c r="B1773" s="149" t="s">
        <v>2524</v>
      </c>
      <c r="C1773" s="31" t="s">
        <v>1275</v>
      </c>
      <c r="D1773" s="31" t="s">
        <v>27</v>
      </c>
      <c r="E1773" s="105" t="s">
        <v>2523</v>
      </c>
      <c r="F1773" s="31" t="s">
        <v>28</v>
      </c>
      <c r="G1773" s="105" t="s">
        <v>2523</v>
      </c>
      <c r="H1773" s="105" t="s">
        <v>2523</v>
      </c>
      <c r="I1773" s="31" t="s">
        <v>29</v>
      </c>
      <c r="J1773" s="31"/>
      <c r="K1773" s="37">
        <f t="shared" ref="K1773:K1774" si="134">SUM(L1773:M1773)</f>
        <v>30000</v>
      </c>
      <c r="L1773" s="49">
        <v>30000</v>
      </c>
      <c r="M1773" s="38"/>
      <c r="N1773" s="150" t="s">
        <v>2525</v>
      </c>
      <c r="O1773" s="39"/>
      <c r="P1773" s="40"/>
      <c r="Q1773" s="31"/>
      <c r="R1773" s="31"/>
      <c r="S1773" s="40">
        <v>44942</v>
      </c>
      <c r="T1773" s="39"/>
    </row>
    <row r="1774" spans="1:20" ht="74.25" customHeight="1" x14ac:dyDescent="0.2">
      <c r="A1774" s="31"/>
      <c r="B1774" s="149" t="s">
        <v>2526</v>
      </c>
      <c r="C1774" s="31" t="s">
        <v>1275</v>
      </c>
      <c r="D1774" s="31" t="s">
        <v>27</v>
      </c>
      <c r="E1774" s="45">
        <v>45108</v>
      </c>
      <c r="F1774" s="31" t="s">
        <v>28</v>
      </c>
      <c r="G1774" s="45">
        <v>45108</v>
      </c>
      <c r="H1774" s="45">
        <v>45108</v>
      </c>
      <c r="I1774" s="31" t="s">
        <v>29</v>
      </c>
      <c r="J1774" s="31" t="s">
        <v>2527</v>
      </c>
      <c r="K1774" s="37">
        <f t="shared" si="134"/>
        <v>19200</v>
      </c>
      <c r="L1774" s="49">
        <v>19200</v>
      </c>
      <c r="M1774" s="38"/>
      <c r="N1774" s="150" t="s">
        <v>2528</v>
      </c>
      <c r="O1774" s="39"/>
      <c r="P1774" s="40"/>
      <c r="Q1774" s="31"/>
      <c r="R1774" s="31"/>
      <c r="S1774" s="40">
        <v>44942</v>
      </c>
      <c r="T1774" s="39"/>
    </row>
    <row r="1775" spans="1:20" ht="15.75" customHeight="1" x14ac:dyDescent="0.2">
      <c r="A1775" s="27"/>
      <c r="B1775" s="151"/>
      <c r="C1775" s="29"/>
      <c r="D1775" s="27"/>
      <c r="E1775" s="29"/>
      <c r="F1775" s="29"/>
      <c r="G1775" s="29"/>
      <c r="H1775" s="29"/>
      <c r="I1775" s="30"/>
      <c r="J1775" s="31"/>
      <c r="K1775" s="32"/>
      <c r="L1775" s="160"/>
      <c r="M1775" s="33"/>
      <c r="N1775" s="50"/>
      <c r="O1775" s="16"/>
      <c r="P1775" s="26"/>
      <c r="Q1775" s="27"/>
      <c r="R1775" s="27"/>
      <c r="S1775" s="27"/>
      <c r="T1775" s="16"/>
    </row>
    <row r="1776" spans="1:20" ht="15.75" customHeight="1" x14ac:dyDescent="0.2">
      <c r="A1776" s="27"/>
      <c r="B1776" s="151"/>
      <c r="C1776" s="29"/>
      <c r="D1776" s="27"/>
      <c r="E1776" s="29"/>
      <c r="F1776" s="29"/>
      <c r="G1776" s="29"/>
      <c r="H1776" s="29"/>
      <c r="I1776" s="30"/>
      <c r="J1776" s="31"/>
      <c r="K1776" s="32"/>
      <c r="L1776" s="160"/>
      <c r="M1776" s="33"/>
      <c r="N1776" s="31"/>
      <c r="O1776" s="16"/>
      <c r="P1776" s="26"/>
      <c r="Q1776" s="27"/>
      <c r="R1776" s="27"/>
      <c r="S1776" s="27"/>
      <c r="T1776" s="16"/>
    </row>
    <row r="1777" spans="1:20" ht="15.75" customHeight="1" x14ac:dyDescent="0.2">
      <c r="A1777" s="27"/>
      <c r="B1777" s="44" t="s">
        <v>2529</v>
      </c>
      <c r="C1777" s="29"/>
      <c r="D1777" s="27"/>
      <c r="E1777" s="29"/>
      <c r="F1777" s="29"/>
      <c r="G1777" s="29"/>
      <c r="H1777" s="29"/>
      <c r="I1777" s="30"/>
      <c r="J1777" s="31"/>
      <c r="K1777" s="32"/>
      <c r="L1777" s="33"/>
      <c r="M1777" s="33"/>
      <c r="N1777" s="31"/>
      <c r="O1777" s="16"/>
      <c r="P1777" s="26"/>
      <c r="Q1777" s="27"/>
      <c r="R1777" s="27"/>
      <c r="S1777" s="27"/>
      <c r="T1777" s="16"/>
    </row>
    <row r="1778" spans="1:20" ht="86.25" customHeight="1" x14ac:dyDescent="0.2">
      <c r="A1778" s="31"/>
      <c r="B1778" s="47" t="s">
        <v>2530</v>
      </c>
      <c r="C1778" s="31" t="s">
        <v>842</v>
      </c>
      <c r="D1778" s="31" t="s">
        <v>27</v>
      </c>
      <c r="E1778" s="36">
        <v>45110</v>
      </c>
      <c r="F1778" s="31" t="s">
        <v>28</v>
      </c>
      <c r="G1778" s="36">
        <v>45110</v>
      </c>
      <c r="H1778" s="36">
        <v>45110</v>
      </c>
      <c r="I1778" s="31" t="s">
        <v>29</v>
      </c>
      <c r="J1778" s="31" t="s">
        <v>848</v>
      </c>
      <c r="K1778" s="37">
        <f t="shared" ref="K1778:K1783" si="135">SUM(L1778:M1778)</f>
        <v>27000</v>
      </c>
      <c r="L1778" s="49">
        <v>27000</v>
      </c>
      <c r="M1778" s="38"/>
      <c r="N1778" s="42" t="s">
        <v>2531</v>
      </c>
      <c r="O1778" s="39"/>
      <c r="P1778" s="40"/>
      <c r="Q1778" s="31"/>
      <c r="R1778" s="31"/>
      <c r="S1778" s="40">
        <v>44942</v>
      </c>
      <c r="T1778" s="39"/>
    </row>
    <row r="1779" spans="1:20" ht="87.75" customHeight="1" x14ac:dyDescent="0.2">
      <c r="A1779" s="31"/>
      <c r="B1779" s="149" t="s">
        <v>2532</v>
      </c>
      <c r="C1779" s="31" t="s">
        <v>842</v>
      </c>
      <c r="D1779" s="31" t="s">
        <v>27</v>
      </c>
      <c r="E1779" s="36">
        <v>45110</v>
      </c>
      <c r="F1779" s="31" t="s">
        <v>28</v>
      </c>
      <c r="G1779" s="36">
        <v>45147</v>
      </c>
      <c r="H1779" s="36">
        <v>45147</v>
      </c>
      <c r="I1779" s="31" t="s">
        <v>29</v>
      </c>
      <c r="J1779" s="31" t="s">
        <v>848</v>
      </c>
      <c r="K1779" s="37">
        <f t="shared" si="135"/>
        <v>27000</v>
      </c>
      <c r="L1779" s="49">
        <v>27000</v>
      </c>
      <c r="M1779" s="38"/>
      <c r="N1779" s="150" t="s">
        <v>2533</v>
      </c>
      <c r="O1779" s="39"/>
      <c r="P1779" s="40"/>
      <c r="Q1779" s="31"/>
      <c r="R1779" s="31"/>
      <c r="S1779" s="40">
        <v>44937</v>
      </c>
      <c r="T1779" s="39"/>
    </row>
    <row r="1780" spans="1:20" ht="15.75" customHeight="1" x14ac:dyDescent="0.2">
      <c r="A1780" s="31"/>
      <c r="B1780" s="149" t="s">
        <v>2534</v>
      </c>
      <c r="C1780" s="31" t="s">
        <v>842</v>
      </c>
      <c r="D1780" s="31" t="s">
        <v>27</v>
      </c>
      <c r="E1780" s="36">
        <v>45110</v>
      </c>
      <c r="F1780" s="31" t="s">
        <v>28</v>
      </c>
      <c r="G1780" s="36">
        <v>45181</v>
      </c>
      <c r="H1780" s="36">
        <v>45181</v>
      </c>
      <c r="I1780" s="31" t="s">
        <v>29</v>
      </c>
      <c r="J1780" s="31" t="s">
        <v>848</v>
      </c>
      <c r="K1780" s="37">
        <f t="shared" si="135"/>
        <v>27000</v>
      </c>
      <c r="L1780" s="49">
        <v>27000</v>
      </c>
      <c r="M1780" s="38"/>
      <c r="N1780" s="150" t="s">
        <v>2535</v>
      </c>
      <c r="O1780" s="39"/>
      <c r="P1780" s="40"/>
      <c r="Q1780" s="31"/>
      <c r="R1780" s="31"/>
      <c r="S1780" s="40">
        <v>44937</v>
      </c>
      <c r="T1780" s="39"/>
    </row>
    <row r="1781" spans="1:20" ht="15.75" customHeight="1" x14ac:dyDescent="0.2">
      <c r="A1781" s="31"/>
      <c r="B1781" s="149" t="s">
        <v>2536</v>
      </c>
      <c r="C1781" s="31" t="s">
        <v>842</v>
      </c>
      <c r="D1781" s="31" t="s">
        <v>27</v>
      </c>
      <c r="E1781" s="36">
        <v>45110</v>
      </c>
      <c r="F1781" s="31" t="s">
        <v>28</v>
      </c>
      <c r="G1781" s="36">
        <v>45209</v>
      </c>
      <c r="H1781" s="36">
        <v>45209</v>
      </c>
      <c r="I1781" s="31" t="s">
        <v>29</v>
      </c>
      <c r="J1781" s="31" t="s">
        <v>848</v>
      </c>
      <c r="K1781" s="37">
        <f t="shared" si="135"/>
        <v>27000</v>
      </c>
      <c r="L1781" s="49">
        <v>27000</v>
      </c>
      <c r="M1781" s="38"/>
      <c r="N1781" s="150" t="s">
        <v>2537</v>
      </c>
      <c r="O1781" s="39"/>
      <c r="P1781" s="40"/>
      <c r="Q1781" s="31"/>
      <c r="R1781" s="31"/>
      <c r="S1781" s="40">
        <v>44937</v>
      </c>
      <c r="T1781" s="39"/>
    </row>
    <row r="1782" spans="1:20" ht="15.75" customHeight="1" x14ac:dyDescent="0.2">
      <c r="A1782" s="31"/>
      <c r="B1782" s="149" t="s">
        <v>2538</v>
      </c>
      <c r="C1782" s="31" t="s">
        <v>842</v>
      </c>
      <c r="D1782" s="31" t="s">
        <v>27</v>
      </c>
      <c r="E1782" s="36">
        <v>45110</v>
      </c>
      <c r="F1782" s="31" t="s">
        <v>28</v>
      </c>
      <c r="G1782" s="36">
        <v>45238</v>
      </c>
      <c r="H1782" s="36">
        <v>45238</v>
      </c>
      <c r="I1782" s="31" t="s">
        <v>29</v>
      </c>
      <c r="J1782" s="31" t="s">
        <v>848</v>
      </c>
      <c r="K1782" s="37">
        <f t="shared" si="135"/>
        <v>27000</v>
      </c>
      <c r="L1782" s="49">
        <v>27000</v>
      </c>
      <c r="M1782" s="38"/>
      <c r="N1782" s="150" t="s">
        <v>2539</v>
      </c>
      <c r="O1782" s="39"/>
      <c r="P1782" s="40"/>
      <c r="Q1782" s="31"/>
      <c r="R1782" s="31"/>
      <c r="S1782" s="40">
        <v>44937</v>
      </c>
      <c r="T1782" s="39"/>
    </row>
    <row r="1783" spans="1:20" ht="15.75" customHeight="1" x14ac:dyDescent="0.2">
      <c r="A1783" s="31"/>
      <c r="B1783" s="149" t="s">
        <v>2540</v>
      </c>
      <c r="C1783" s="31" t="s">
        <v>842</v>
      </c>
      <c r="D1783" s="31" t="s">
        <v>27</v>
      </c>
      <c r="E1783" s="36">
        <v>45110</v>
      </c>
      <c r="F1783" s="31" t="s">
        <v>28</v>
      </c>
      <c r="G1783" s="36">
        <v>45266</v>
      </c>
      <c r="H1783" s="36">
        <v>45266</v>
      </c>
      <c r="I1783" s="31" t="s">
        <v>29</v>
      </c>
      <c r="J1783" s="31" t="s">
        <v>848</v>
      </c>
      <c r="K1783" s="37">
        <f t="shared" si="135"/>
        <v>42000</v>
      </c>
      <c r="L1783" s="49">
        <v>42000</v>
      </c>
      <c r="M1783" s="38"/>
      <c r="N1783" s="150" t="s">
        <v>2541</v>
      </c>
      <c r="O1783" s="39"/>
      <c r="P1783" s="40"/>
      <c r="Q1783" s="31"/>
      <c r="R1783" s="31"/>
      <c r="S1783" s="40">
        <v>44937</v>
      </c>
      <c r="T1783" s="39"/>
    </row>
    <row r="1784" spans="1:20" ht="15.75" customHeight="1" x14ac:dyDescent="0.2">
      <c r="A1784" s="27"/>
      <c r="B1784" s="147"/>
      <c r="C1784" s="29"/>
      <c r="D1784" s="27"/>
      <c r="E1784" s="29"/>
      <c r="F1784" s="29"/>
      <c r="G1784" s="29"/>
      <c r="H1784" s="29"/>
      <c r="I1784" s="30"/>
      <c r="J1784" s="31"/>
      <c r="K1784" s="32"/>
      <c r="L1784" s="160"/>
      <c r="M1784" s="33"/>
      <c r="N1784" s="31"/>
      <c r="O1784" s="16"/>
      <c r="P1784" s="26"/>
      <c r="Q1784" s="27"/>
      <c r="R1784" s="27"/>
      <c r="S1784" s="27"/>
      <c r="T1784" s="16"/>
    </row>
    <row r="1785" spans="1:20" ht="15.75" customHeight="1" x14ac:dyDescent="0.2">
      <c r="A1785" s="27"/>
      <c r="B1785" s="44" t="s">
        <v>1074</v>
      </c>
      <c r="C1785" s="29"/>
      <c r="D1785" s="27"/>
      <c r="E1785" s="29"/>
      <c r="F1785" s="29"/>
      <c r="G1785" s="29"/>
      <c r="H1785" s="29"/>
      <c r="I1785" s="30"/>
      <c r="J1785" s="31"/>
      <c r="K1785" s="32"/>
      <c r="L1785" s="33"/>
      <c r="M1785" s="33"/>
      <c r="N1785" s="31"/>
      <c r="O1785" s="16"/>
      <c r="P1785" s="26"/>
      <c r="Q1785" s="27"/>
      <c r="R1785" s="27"/>
      <c r="S1785" s="27"/>
      <c r="T1785" s="16"/>
    </row>
    <row r="1786" spans="1:20" ht="15.75" customHeight="1" x14ac:dyDescent="0.2">
      <c r="A1786" s="31"/>
      <c r="B1786" s="113" t="s">
        <v>2542</v>
      </c>
      <c r="C1786" s="31" t="s">
        <v>1074</v>
      </c>
      <c r="D1786" s="31" t="s">
        <v>27</v>
      </c>
      <c r="E1786" s="36">
        <v>44927</v>
      </c>
      <c r="F1786" s="31" t="s">
        <v>28</v>
      </c>
      <c r="G1786" s="36">
        <v>44979</v>
      </c>
      <c r="H1786" s="36">
        <v>44979</v>
      </c>
      <c r="I1786" s="31" t="s">
        <v>29</v>
      </c>
      <c r="J1786" s="31" t="s">
        <v>1077</v>
      </c>
      <c r="K1786" s="37">
        <f t="shared" ref="K1786:K1809" si="136">SUM(L1786:M1786)</f>
        <v>60000</v>
      </c>
      <c r="L1786" s="49">
        <v>60000</v>
      </c>
      <c r="M1786" s="38"/>
      <c r="N1786" s="42" t="s">
        <v>2543</v>
      </c>
      <c r="O1786" s="39"/>
      <c r="P1786" s="40"/>
      <c r="Q1786" s="31"/>
      <c r="R1786" s="31"/>
      <c r="S1786" s="40">
        <v>44942</v>
      </c>
      <c r="T1786" s="39"/>
    </row>
    <row r="1787" spans="1:20" ht="15.75" customHeight="1" x14ac:dyDescent="0.2">
      <c r="A1787" s="31"/>
      <c r="B1787" s="47" t="s">
        <v>2544</v>
      </c>
      <c r="C1787" s="31" t="s">
        <v>1074</v>
      </c>
      <c r="D1787" s="31" t="s">
        <v>1576</v>
      </c>
      <c r="E1787" s="31" t="s">
        <v>28</v>
      </c>
      <c r="F1787" s="31" t="s">
        <v>28</v>
      </c>
      <c r="G1787" s="36">
        <v>44979</v>
      </c>
      <c r="H1787" s="36">
        <v>44979</v>
      </c>
      <c r="I1787" s="31" t="s">
        <v>29</v>
      </c>
      <c r="J1787" s="31" t="s">
        <v>1077</v>
      </c>
      <c r="K1787" s="37">
        <f t="shared" si="136"/>
        <v>63000</v>
      </c>
      <c r="L1787" s="49">
        <v>63000</v>
      </c>
      <c r="M1787" s="38"/>
      <c r="N1787" s="42" t="s">
        <v>2545</v>
      </c>
      <c r="O1787" s="39"/>
      <c r="P1787" s="40"/>
      <c r="Q1787" s="31"/>
      <c r="R1787" s="31"/>
      <c r="S1787" s="40">
        <v>44942</v>
      </c>
      <c r="T1787" s="39"/>
    </row>
    <row r="1788" spans="1:20" ht="15.75" customHeight="1" x14ac:dyDescent="0.2">
      <c r="A1788" s="31"/>
      <c r="B1788" s="47" t="s">
        <v>2546</v>
      </c>
      <c r="C1788" s="31" t="s">
        <v>1074</v>
      </c>
      <c r="D1788" s="31" t="s">
        <v>27</v>
      </c>
      <c r="E1788" s="36">
        <v>44927</v>
      </c>
      <c r="F1788" s="31" t="s">
        <v>28</v>
      </c>
      <c r="G1788" s="36">
        <v>44979</v>
      </c>
      <c r="H1788" s="36">
        <v>44979</v>
      </c>
      <c r="I1788" s="31" t="s">
        <v>29</v>
      </c>
      <c r="J1788" s="31" t="s">
        <v>1077</v>
      </c>
      <c r="K1788" s="37">
        <f t="shared" si="136"/>
        <v>9000</v>
      </c>
      <c r="L1788" s="49">
        <v>9000</v>
      </c>
      <c r="M1788" s="38"/>
      <c r="N1788" s="42" t="s">
        <v>2547</v>
      </c>
      <c r="O1788" s="39"/>
      <c r="P1788" s="40"/>
      <c r="Q1788" s="31"/>
      <c r="R1788" s="31"/>
      <c r="S1788" s="40">
        <v>44942</v>
      </c>
      <c r="T1788" s="39"/>
    </row>
    <row r="1789" spans="1:20" ht="15.75" customHeight="1" x14ac:dyDescent="0.2">
      <c r="A1789" s="31"/>
      <c r="B1789" s="149" t="s">
        <v>2548</v>
      </c>
      <c r="C1789" s="31" t="s">
        <v>1074</v>
      </c>
      <c r="D1789" s="31" t="s">
        <v>27</v>
      </c>
      <c r="E1789" s="36">
        <v>44927</v>
      </c>
      <c r="F1789" s="31" t="s">
        <v>28</v>
      </c>
      <c r="G1789" s="36">
        <v>44979</v>
      </c>
      <c r="H1789" s="36">
        <v>44979</v>
      </c>
      <c r="I1789" s="31" t="s">
        <v>29</v>
      </c>
      <c r="J1789" s="31" t="s">
        <v>1077</v>
      </c>
      <c r="K1789" s="37">
        <f t="shared" si="136"/>
        <v>9000</v>
      </c>
      <c r="L1789" s="49">
        <v>9000</v>
      </c>
      <c r="M1789" s="38"/>
      <c r="N1789" s="42" t="s">
        <v>2549</v>
      </c>
      <c r="O1789" s="39"/>
      <c r="P1789" s="40"/>
      <c r="Q1789" s="31"/>
      <c r="R1789" s="31"/>
      <c r="S1789" s="40">
        <v>44942</v>
      </c>
      <c r="T1789" s="39"/>
    </row>
    <row r="1790" spans="1:20" ht="71.25" customHeight="1" x14ac:dyDescent="0.2">
      <c r="A1790" s="31"/>
      <c r="B1790" s="149" t="s">
        <v>2550</v>
      </c>
      <c r="C1790" s="31" t="s">
        <v>1074</v>
      </c>
      <c r="D1790" s="31" t="s">
        <v>27</v>
      </c>
      <c r="E1790" s="36">
        <v>44927</v>
      </c>
      <c r="F1790" s="31" t="s">
        <v>28</v>
      </c>
      <c r="G1790" s="36">
        <v>45008</v>
      </c>
      <c r="H1790" s="36">
        <v>45008</v>
      </c>
      <c r="I1790" s="31" t="s">
        <v>29</v>
      </c>
      <c r="J1790" s="31" t="s">
        <v>1077</v>
      </c>
      <c r="K1790" s="37">
        <f t="shared" si="136"/>
        <v>48000</v>
      </c>
      <c r="L1790" s="49">
        <v>48000</v>
      </c>
      <c r="M1790" s="38"/>
      <c r="N1790" s="42" t="s">
        <v>2551</v>
      </c>
      <c r="O1790" s="39"/>
      <c r="P1790" s="40"/>
      <c r="Q1790" s="31"/>
      <c r="R1790" s="31"/>
      <c r="S1790" s="40">
        <v>44942</v>
      </c>
      <c r="T1790" s="39"/>
    </row>
    <row r="1791" spans="1:20" ht="95.25" customHeight="1" x14ac:dyDescent="0.2">
      <c r="A1791" s="31"/>
      <c r="B1791" s="149" t="s">
        <v>2552</v>
      </c>
      <c r="C1791" s="31" t="s">
        <v>1074</v>
      </c>
      <c r="D1791" s="31" t="s">
        <v>27</v>
      </c>
      <c r="E1791" s="36">
        <v>44927</v>
      </c>
      <c r="F1791" s="31" t="s">
        <v>28</v>
      </c>
      <c r="G1791" s="36">
        <v>44979</v>
      </c>
      <c r="H1791" s="36">
        <v>44979</v>
      </c>
      <c r="I1791" s="31" t="s">
        <v>29</v>
      </c>
      <c r="J1791" s="31" t="s">
        <v>1077</v>
      </c>
      <c r="K1791" s="37">
        <f t="shared" si="136"/>
        <v>9000</v>
      </c>
      <c r="L1791" s="49">
        <v>9000</v>
      </c>
      <c r="M1791" s="38"/>
      <c r="N1791" s="42" t="s">
        <v>2553</v>
      </c>
      <c r="O1791" s="39"/>
      <c r="P1791" s="40"/>
      <c r="Q1791" s="31"/>
      <c r="R1791" s="31"/>
      <c r="S1791" s="40">
        <v>44944</v>
      </c>
      <c r="T1791" s="39"/>
    </row>
    <row r="1792" spans="1:20" ht="15.75" customHeight="1" x14ac:dyDescent="0.2">
      <c r="A1792" s="27"/>
      <c r="B1792" s="147" t="s">
        <v>2554</v>
      </c>
      <c r="C1792" s="31" t="s">
        <v>1074</v>
      </c>
      <c r="D1792" s="31" t="s">
        <v>27</v>
      </c>
      <c r="E1792" s="36">
        <v>44927</v>
      </c>
      <c r="F1792" s="31" t="s">
        <v>28</v>
      </c>
      <c r="G1792" s="36">
        <v>45091</v>
      </c>
      <c r="H1792" s="36">
        <v>45091</v>
      </c>
      <c r="I1792" s="31" t="s">
        <v>29</v>
      </c>
      <c r="J1792" s="31" t="s">
        <v>1077</v>
      </c>
      <c r="K1792" s="37">
        <f t="shared" si="136"/>
        <v>36000</v>
      </c>
      <c r="L1792" s="33">
        <v>36000</v>
      </c>
      <c r="M1792" s="33"/>
      <c r="N1792" s="50" t="s">
        <v>2554</v>
      </c>
      <c r="O1792" s="16"/>
      <c r="P1792" s="26"/>
      <c r="Q1792" s="27"/>
      <c r="R1792" s="27"/>
      <c r="S1792" s="27"/>
      <c r="T1792" s="16"/>
    </row>
    <row r="1793" spans="1:20" ht="15.75" customHeight="1" x14ac:dyDescent="0.2">
      <c r="A1793" s="27"/>
      <c r="B1793" s="147" t="s">
        <v>2555</v>
      </c>
      <c r="C1793" s="31" t="s">
        <v>1074</v>
      </c>
      <c r="D1793" s="31" t="s">
        <v>27</v>
      </c>
      <c r="E1793" s="36">
        <v>44927</v>
      </c>
      <c r="F1793" s="31" t="s">
        <v>28</v>
      </c>
      <c r="G1793" s="36">
        <v>44979</v>
      </c>
      <c r="H1793" s="36">
        <v>44979</v>
      </c>
      <c r="I1793" s="31" t="s">
        <v>29</v>
      </c>
      <c r="J1793" s="31" t="s">
        <v>1077</v>
      </c>
      <c r="K1793" s="37">
        <f t="shared" si="136"/>
        <v>36000</v>
      </c>
      <c r="L1793" s="33">
        <v>36000</v>
      </c>
      <c r="M1793" s="33"/>
      <c r="N1793" s="50" t="s">
        <v>2555</v>
      </c>
      <c r="O1793" s="16"/>
      <c r="P1793" s="26"/>
      <c r="Q1793" s="27"/>
      <c r="R1793" s="27"/>
      <c r="S1793" s="27"/>
      <c r="T1793" s="16"/>
    </row>
    <row r="1794" spans="1:20" ht="15.75" customHeight="1" x14ac:dyDescent="0.2">
      <c r="A1794" s="27"/>
      <c r="B1794" s="147" t="s">
        <v>2556</v>
      </c>
      <c r="C1794" s="31" t="s">
        <v>1074</v>
      </c>
      <c r="D1794" s="31" t="s">
        <v>27</v>
      </c>
      <c r="E1794" s="36">
        <v>44927</v>
      </c>
      <c r="F1794" s="31" t="s">
        <v>28</v>
      </c>
      <c r="G1794" s="36">
        <v>45001</v>
      </c>
      <c r="H1794" s="36">
        <v>45001</v>
      </c>
      <c r="I1794" s="31" t="s">
        <v>29</v>
      </c>
      <c r="J1794" s="31" t="s">
        <v>1077</v>
      </c>
      <c r="K1794" s="37">
        <f t="shared" si="136"/>
        <v>36000</v>
      </c>
      <c r="L1794" s="33">
        <v>36000</v>
      </c>
      <c r="M1794" s="33"/>
      <c r="N1794" s="50" t="s">
        <v>2556</v>
      </c>
      <c r="O1794" s="16"/>
      <c r="P1794" s="26"/>
      <c r="Q1794" s="27"/>
      <c r="R1794" s="27"/>
      <c r="S1794" s="27"/>
      <c r="T1794" s="16"/>
    </row>
    <row r="1795" spans="1:20" ht="15.75" customHeight="1" x14ac:dyDescent="0.2">
      <c r="A1795" s="27"/>
      <c r="B1795" s="35" t="s">
        <v>2557</v>
      </c>
      <c r="C1795" s="31" t="s">
        <v>1074</v>
      </c>
      <c r="D1795" s="31" t="s">
        <v>27</v>
      </c>
      <c r="E1795" s="36">
        <v>44927</v>
      </c>
      <c r="F1795" s="31" t="s">
        <v>28</v>
      </c>
      <c r="G1795" s="36">
        <v>45001</v>
      </c>
      <c r="H1795" s="36">
        <v>45001</v>
      </c>
      <c r="I1795" s="31" t="s">
        <v>29</v>
      </c>
      <c r="J1795" s="31" t="s">
        <v>1077</v>
      </c>
      <c r="K1795" s="37">
        <f t="shared" si="136"/>
        <v>36000</v>
      </c>
      <c r="L1795" s="33">
        <v>36000</v>
      </c>
      <c r="M1795" s="33"/>
      <c r="N1795" s="31" t="s">
        <v>2557</v>
      </c>
      <c r="O1795" s="16"/>
      <c r="P1795" s="26"/>
      <c r="Q1795" s="27"/>
      <c r="R1795" s="27"/>
      <c r="S1795" s="27"/>
      <c r="T1795" s="16"/>
    </row>
    <row r="1796" spans="1:20" ht="15.75" customHeight="1" x14ac:dyDescent="0.2">
      <c r="A1796" s="27"/>
      <c r="B1796" s="147" t="s">
        <v>2558</v>
      </c>
      <c r="C1796" s="31" t="s">
        <v>1074</v>
      </c>
      <c r="D1796" s="31" t="s">
        <v>27</v>
      </c>
      <c r="E1796" s="36">
        <v>44927</v>
      </c>
      <c r="F1796" s="31" t="s">
        <v>28</v>
      </c>
      <c r="G1796" s="36">
        <v>45056</v>
      </c>
      <c r="H1796" s="36">
        <v>45056</v>
      </c>
      <c r="I1796" s="31" t="s">
        <v>29</v>
      </c>
      <c r="J1796" s="31" t="s">
        <v>1077</v>
      </c>
      <c r="K1796" s="37">
        <f t="shared" si="136"/>
        <v>36000</v>
      </c>
      <c r="L1796" s="33">
        <v>36000</v>
      </c>
      <c r="M1796" s="33"/>
      <c r="N1796" s="50" t="s">
        <v>2558</v>
      </c>
      <c r="O1796" s="16"/>
      <c r="P1796" s="26"/>
      <c r="Q1796" s="27"/>
      <c r="R1796" s="27"/>
      <c r="S1796" s="27"/>
      <c r="T1796" s="16"/>
    </row>
    <row r="1797" spans="1:20" ht="15.75" customHeight="1" x14ac:dyDescent="0.2">
      <c r="A1797" s="27"/>
      <c r="B1797" s="147" t="s">
        <v>2559</v>
      </c>
      <c r="C1797" s="31" t="s">
        <v>1074</v>
      </c>
      <c r="D1797" s="31" t="s">
        <v>27</v>
      </c>
      <c r="E1797" s="36">
        <v>44927</v>
      </c>
      <c r="F1797" s="31" t="s">
        <v>28</v>
      </c>
      <c r="G1797" s="36">
        <v>45091</v>
      </c>
      <c r="H1797" s="36">
        <v>45091</v>
      </c>
      <c r="I1797" s="31" t="s">
        <v>29</v>
      </c>
      <c r="J1797" s="31" t="s">
        <v>1077</v>
      </c>
      <c r="K1797" s="37">
        <f t="shared" si="136"/>
        <v>36000</v>
      </c>
      <c r="L1797" s="33">
        <v>36000</v>
      </c>
      <c r="M1797" s="33"/>
      <c r="N1797" s="50" t="s">
        <v>2559</v>
      </c>
      <c r="O1797" s="16"/>
      <c r="P1797" s="26"/>
      <c r="Q1797" s="27"/>
      <c r="R1797" s="27"/>
      <c r="S1797" s="27"/>
      <c r="T1797" s="16"/>
    </row>
    <row r="1798" spans="1:20" ht="15.75" customHeight="1" x14ac:dyDescent="0.2">
      <c r="A1798" s="27"/>
      <c r="B1798" s="147" t="s">
        <v>2560</v>
      </c>
      <c r="C1798" s="31" t="s">
        <v>1074</v>
      </c>
      <c r="D1798" s="31" t="s">
        <v>27</v>
      </c>
      <c r="E1798" s="36">
        <v>44927</v>
      </c>
      <c r="F1798" s="31" t="s">
        <v>28</v>
      </c>
      <c r="G1798" s="36">
        <v>45028</v>
      </c>
      <c r="H1798" s="36">
        <v>45028</v>
      </c>
      <c r="I1798" s="31" t="s">
        <v>29</v>
      </c>
      <c r="J1798" s="31" t="s">
        <v>1077</v>
      </c>
      <c r="K1798" s="37">
        <f t="shared" si="136"/>
        <v>36000</v>
      </c>
      <c r="L1798" s="33">
        <v>36000</v>
      </c>
      <c r="M1798" s="33"/>
      <c r="N1798" s="50" t="s">
        <v>2560</v>
      </c>
      <c r="O1798" s="16"/>
      <c r="P1798" s="26"/>
      <c r="Q1798" s="27"/>
      <c r="R1798" s="27"/>
      <c r="S1798" s="27"/>
      <c r="T1798" s="16"/>
    </row>
    <row r="1799" spans="1:20" ht="15.75" customHeight="1" x14ac:dyDescent="0.2">
      <c r="A1799" s="27"/>
      <c r="B1799" s="147" t="s">
        <v>2561</v>
      </c>
      <c r="C1799" s="31" t="s">
        <v>1074</v>
      </c>
      <c r="D1799" s="31" t="s">
        <v>27</v>
      </c>
      <c r="E1799" s="36">
        <v>44927</v>
      </c>
      <c r="F1799" s="31" t="s">
        <v>28</v>
      </c>
      <c r="G1799" s="36">
        <v>45084</v>
      </c>
      <c r="H1799" s="36">
        <v>45084</v>
      </c>
      <c r="I1799" s="31" t="s">
        <v>29</v>
      </c>
      <c r="J1799" s="31" t="s">
        <v>1077</v>
      </c>
      <c r="K1799" s="37">
        <f t="shared" si="136"/>
        <v>36000</v>
      </c>
      <c r="L1799" s="33">
        <v>36000</v>
      </c>
      <c r="M1799" s="33"/>
      <c r="N1799" s="50" t="s">
        <v>2561</v>
      </c>
      <c r="O1799" s="16"/>
      <c r="P1799" s="26"/>
      <c r="Q1799" s="27"/>
      <c r="R1799" s="27"/>
      <c r="S1799" s="27"/>
      <c r="T1799" s="16"/>
    </row>
    <row r="1800" spans="1:20" ht="15.75" customHeight="1" x14ac:dyDescent="0.2">
      <c r="A1800" s="27"/>
      <c r="B1800" s="147" t="s">
        <v>2562</v>
      </c>
      <c r="C1800" s="31" t="s">
        <v>1074</v>
      </c>
      <c r="D1800" s="31" t="s">
        <v>27</v>
      </c>
      <c r="E1800" s="36">
        <v>44927</v>
      </c>
      <c r="F1800" s="31" t="s">
        <v>28</v>
      </c>
      <c r="G1800" s="36">
        <v>45125</v>
      </c>
      <c r="H1800" s="36">
        <v>45125</v>
      </c>
      <c r="I1800" s="31" t="s">
        <v>29</v>
      </c>
      <c r="J1800" s="31" t="s">
        <v>1077</v>
      </c>
      <c r="K1800" s="37">
        <f t="shared" si="136"/>
        <v>36000</v>
      </c>
      <c r="L1800" s="33">
        <v>36000</v>
      </c>
      <c r="M1800" s="33"/>
      <c r="N1800" s="50" t="s">
        <v>2562</v>
      </c>
      <c r="O1800" s="16"/>
      <c r="P1800" s="26"/>
      <c r="Q1800" s="27"/>
      <c r="R1800" s="27"/>
      <c r="S1800" s="27"/>
      <c r="T1800" s="16"/>
    </row>
    <row r="1801" spans="1:20" ht="15.75" customHeight="1" x14ac:dyDescent="0.2">
      <c r="A1801" s="27"/>
      <c r="B1801" s="147" t="s">
        <v>2563</v>
      </c>
      <c r="C1801" s="31" t="s">
        <v>1074</v>
      </c>
      <c r="D1801" s="31" t="s">
        <v>27</v>
      </c>
      <c r="E1801" s="36">
        <v>44945</v>
      </c>
      <c r="F1801" s="31" t="s">
        <v>28</v>
      </c>
      <c r="G1801" s="36">
        <v>44979</v>
      </c>
      <c r="H1801" s="36">
        <v>44979</v>
      </c>
      <c r="I1801" s="31" t="s">
        <v>29</v>
      </c>
      <c r="J1801" s="31" t="s">
        <v>1077</v>
      </c>
      <c r="K1801" s="37">
        <f t="shared" si="136"/>
        <v>76500</v>
      </c>
      <c r="L1801" s="33">
        <v>76500</v>
      </c>
      <c r="M1801" s="33"/>
      <c r="N1801" s="50" t="s">
        <v>2564</v>
      </c>
      <c r="O1801" s="16"/>
      <c r="P1801" s="26"/>
      <c r="Q1801" s="27"/>
      <c r="R1801" s="27"/>
      <c r="S1801" s="27"/>
      <c r="T1801" s="16"/>
    </row>
    <row r="1802" spans="1:20" ht="15.75" customHeight="1" x14ac:dyDescent="0.2">
      <c r="A1802" s="27"/>
      <c r="B1802" s="147" t="s">
        <v>2565</v>
      </c>
      <c r="C1802" s="31" t="s">
        <v>1074</v>
      </c>
      <c r="D1802" s="31" t="s">
        <v>1576</v>
      </c>
      <c r="E1802" s="31" t="s">
        <v>28</v>
      </c>
      <c r="F1802" s="31" t="s">
        <v>28</v>
      </c>
      <c r="G1802" s="36">
        <v>44979</v>
      </c>
      <c r="H1802" s="36">
        <v>44979</v>
      </c>
      <c r="I1802" s="31" t="s">
        <v>29</v>
      </c>
      <c r="J1802" s="31" t="s">
        <v>1077</v>
      </c>
      <c r="K1802" s="37">
        <f t="shared" si="136"/>
        <v>50400</v>
      </c>
      <c r="L1802" s="33">
        <v>50400</v>
      </c>
      <c r="M1802" s="33"/>
      <c r="N1802" s="50" t="s">
        <v>2565</v>
      </c>
      <c r="O1802" s="16"/>
      <c r="P1802" s="26"/>
      <c r="Q1802" s="27"/>
      <c r="R1802" s="27"/>
      <c r="S1802" s="27"/>
      <c r="T1802" s="16"/>
    </row>
    <row r="1803" spans="1:20" ht="15.75" customHeight="1" x14ac:dyDescent="0.2">
      <c r="A1803" s="27"/>
      <c r="B1803" s="147" t="s">
        <v>2566</v>
      </c>
      <c r="C1803" s="31" t="s">
        <v>1074</v>
      </c>
      <c r="D1803" s="31" t="s">
        <v>1576</v>
      </c>
      <c r="E1803" s="31" t="s">
        <v>28</v>
      </c>
      <c r="F1803" s="31" t="s">
        <v>28</v>
      </c>
      <c r="G1803" s="36">
        <v>44999</v>
      </c>
      <c r="H1803" s="36">
        <v>44999</v>
      </c>
      <c r="I1803" s="31" t="s">
        <v>29</v>
      </c>
      <c r="J1803" s="31" t="s">
        <v>1077</v>
      </c>
      <c r="K1803" s="37">
        <f t="shared" si="136"/>
        <v>73500</v>
      </c>
      <c r="L1803" s="33">
        <v>73500</v>
      </c>
      <c r="M1803" s="33"/>
      <c r="N1803" s="50" t="s">
        <v>2566</v>
      </c>
      <c r="O1803" s="16"/>
      <c r="P1803" s="26"/>
      <c r="Q1803" s="27"/>
      <c r="R1803" s="27"/>
      <c r="S1803" s="27"/>
      <c r="T1803" s="16"/>
    </row>
    <row r="1804" spans="1:20" ht="15.75" customHeight="1" x14ac:dyDescent="0.2">
      <c r="A1804" s="27"/>
      <c r="B1804" s="147" t="s">
        <v>2567</v>
      </c>
      <c r="C1804" s="31" t="s">
        <v>1074</v>
      </c>
      <c r="D1804" s="31" t="s">
        <v>27</v>
      </c>
      <c r="E1804" s="36">
        <v>44979</v>
      </c>
      <c r="F1804" s="31" t="s">
        <v>28</v>
      </c>
      <c r="G1804" s="36">
        <v>44999</v>
      </c>
      <c r="H1804" s="36">
        <v>44999</v>
      </c>
      <c r="I1804" s="31" t="s">
        <v>29</v>
      </c>
      <c r="J1804" s="31" t="s">
        <v>1077</v>
      </c>
      <c r="K1804" s="37">
        <f t="shared" si="136"/>
        <v>93000</v>
      </c>
      <c r="L1804" s="33">
        <v>93000</v>
      </c>
      <c r="M1804" s="33"/>
      <c r="N1804" s="50" t="s">
        <v>2567</v>
      </c>
      <c r="O1804" s="16"/>
      <c r="P1804" s="26"/>
      <c r="Q1804" s="27"/>
      <c r="R1804" s="27"/>
      <c r="S1804" s="27"/>
      <c r="T1804" s="16"/>
    </row>
    <row r="1805" spans="1:20" ht="15.75" customHeight="1" x14ac:dyDescent="0.2">
      <c r="A1805" s="27"/>
      <c r="B1805" s="147" t="s">
        <v>2568</v>
      </c>
      <c r="C1805" s="31" t="s">
        <v>1074</v>
      </c>
      <c r="D1805" s="31" t="s">
        <v>27</v>
      </c>
      <c r="E1805" s="36">
        <v>44979</v>
      </c>
      <c r="F1805" s="31" t="s">
        <v>28</v>
      </c>
      <c r="G1805" s="36">
        <v>45055</v>
      </c>
      <c r="H1805" s="36">
        <v>45055</v>
      </c>
      <c r="I1805" s="31" t="s">
        <v>29</v>
      </c>
      <c r="J1805" s="31" t="s">
        <v>1077</v>
      </c>
      <c r="K1805" s="37">
        <f t="shared" si="136"/>
        <v>30000</v>
      </c>
      <c r="L1805" s="33">
        <v>30000</v>
      </c>
      <c r="M1805" s="33"/>
      <c r="N1805" s="50" t="s">
        <v>2568</v>
      </c>
      <c r="O1805" s="16"/>
      <c r="P1805" s="26"/>
      <c r="Q1805" s="27"/>
      <c r="R1805" s="27"/>
      <c r="S1805" s="27"/>
      <c r="T1805" s="16"/>
    </row>
    <row r="1806" spans="1:20" ht="15.75" customHeight="1" x14ac:dyDescent="0.2">
      <c r="A1806" s="27"/>
      <c r="B1806" s="147" t="s">
        <v>2569</v>
      </c>
      <c r="C1806" s="31" t="s">
        <v>1074</v>
      </c>
      <c r="D1806" s="31" t="s">
        <v>27</v>
      </c>
      <c r="E1806" s="36">
        <v>44979</v>
      </c>
      <c r="F1806" s="31" t="s">
        <v>28</v>
      </c>
      <c r="G1806" s="36">
        <v>45092</v>
      </c>
      <c r="H1806" s="36">
        <v>45092</v>
      </c>
      <c r="I1806" s="31" t="s">
        <v>29</v>
      </c>
      <c r="J1806" s="31" t="s">
        <v>1077</v>
      </c>
      <c r="K1806" s="37">
        <f t="shared" si="136"/>
        <v>30000</v>
      </c>
      <c r="L1806" s="33">
        <v>30000</v>
      </c>
      <c r="M1806" s="33"/>
      <c r="N1806" s="50" t="s">
        <v>2569</v>
      </c>
      <c r="O1806" s="16"/>
      <c r="P1806" s="26"/>
      <c r="Q1806" s="27"/>
      <c r="R1806" s="27"/>
      <c r="S1806" s="27"/>
      <c r="T1806" s="16"/>
    </row>
    <row r="1807" spans="1:20" ht="15.75" customHeight="1" x14ac:dyDescent="0.2">
      <c r="A1807" s="27"/>
      <c r="B1807" s="147" t="s">
        <v>2570</v>
      </c>
      <c r="C1807" s="31" t="s">
        <v>1074</v>
      </c>
      <c r="D1807" s="31" t="s">
        <v>27</v>
      </c>
      <c r="E1807" s="36">
        <v>44979</v>
      </c>
      <c r="F1807" s="31" t="s">
        <v>28</v>
      </c>
      <c r="G1807" s="36">
        <v>44958</v>
      </c>
      <c r="H1807" s="36">
        <v>44958</v>
      </c>
      <c r="I1807" s="31" t="s">
        <v>29</v>
      </c>
      <c r="J1807" s="31" t="s">
        <v>1077</v>
      </c>
      <c r="K1807" s="37">
        <f t="shared" si="136"/>
        <v>42000</v>
      </c>
      <c r="L1807" s="33">
        <v>42000</v>
      </c>
      <c r="M1807" s="33"/>
      <c r="N1807" s="50" t="s">
        <v>2571</v>
      </c>
      <c r="O1807" s="16"/>
      <c r="P1807" s="27" t="s">
        <v>2572</v>
      </c>
      <c r="Q1807" s="27" t="s">
        <v>2573</v>
      </c>
      <c r="R1807" s="27" t="s">
        <v>2574</v>
      </c>
      <c r="S1807" s="27" t="s">
        <v>457</v>
      </c>
      <c r="T1807" s="16"/>
    </row>
    <row r="1808" spans="1:20" ht="15.75" customHeight="1" x14ac:dyDescent="0.2">
      <c r="A1808" s="27"/>
      <c r="B1808" s="147" t="s">
        <v>2575</v>
      </c>
      <c r="C1808" s="31" t="s">
        <v>1074</v>
      </c>
      <c r="D1808" s="31" t="s">
        <v>27</v>
      </c>
      <c r="E1808" s="36">
        <v>44958</v>
      </c>
      <c r="F1808" s="31" t="s">
        <v>28</v>
      </c>
      <c r="G1808" s="36">
        <v>44958</v>
      </c>
      <c r="H1808" s="36">
        <v>44958</v>
      </c>
      <c r="I1808" s="31" t="s">
        <v>29</v>
      </c>
      <c r="J1808" s="31" t="s">
        <v>1077</v>
      </c>
      <c r="K1808" s="37">
        <f t="shared" si="136"/>
        <v>54000</v>
      </c>
      <c r="L1808" s="33">
        <v>54000</v>
      </c>
      <c r="M1808" s="33"/>
      <c r="N1808" s="50" t="s">
        <v>2576</v>
      </c>
      <c r="O1808" s="16"/>
      <c r="P1808" s="27" t="s">
        <v>2572</v>
      </c>
      <c r="Q1808" s="27" t="s">
        <v>2577</v>
      </c>
      <c r="R1808" s="27" t="s">
        <v>2574</v>
      </c>
      <c r="S1808" s="27" t="s">
        <v>457</v>
      </c>
      <c r="T1808" s="16"/>
    </row>
    <row r="1809" spans="1:20" ht="15.75" customHeight="1" x14ac:dyDescent="0.2">
      <c r="A1809" s="27"/>
      <c r="B1809" s="147" t="s">
        <v>2578</v>
      </c>
      <c r="C1809" s="31" t="s">
        <v>1074</v>
      </c>
      <c r="D1809" s="31" t="s">
        <v>1576</v>
      </c>
      <c r="E1809" s="31" t="s">
        <v>28</v>
      </c>
      <c r="F1809" s="31" t="s">
        <v>28</v>
      </c>
      <c r="G1809" s="36">
        <v>44986</v>
      </c>
      <c r="H1809" s="36">
        <v>44986</v>
      </c>
      <c r="I1809" s="31" t="s">
        <v>29</v>
      </c>
      <c r="J1809" s="31" t="s">
        <v>1077</v>
      </c>
      <c r="K1809" s="37">
        <f t="shared" si="136"/>
        <v>73000</v>
      </c>
      <c r="L1809" s="33">
        <v>73000</v>
      </c>
      <c r="M1809" s="33"/>
      <c r="N1809" s="50" t="s">
        <v>2579</v>
      </c>
      <c r="O1809" s="16"/>
      <c r="P1809" s="27" t="s">
        <v>2572</v>
      </c>
      <c r="Q1809" s="27" t="s">
        <v>2580</v>
      </c>
      <c r="R1809" s="27" t="s">
        <v>2574</v>
      </c>
      <c r="S1809" s="27" t="s">
        <v>457</v>
      </c>
      <c r="T1809" s="16"/>
    </row>
    <row r="1810" spans="1:20" ht="15.75" customHeight="1" x14ac:dyDescent="0.2">
      <c r="A1810" s="27"/>
      <c r="B1810" s="147" t="s">
        <v>2581</v>
      </c>
      <c r="C1810" s="31" t="s">
        <v>1074</v>
      </c>
      <c r="D1810" s="31" t="s">
        <v>1576</v>
      </c>
      <c r="E1810" s="31" t="s">
        <v>28</v>
      </c>
      <c r="F1810" s="31" t="s">
        <v>28</v>
      </c>
      <c r="G1810" s="36">
        <v>45036</v>
      </c>
      <c r="H1810" s="36">
        <v>45036</v>
      </c>
      <c r="I1810" s="31" t="s">
        <v>29</v>
      </c>
      <c r="J1810" s="31" t="s">
        <v>1077</v>
      </c>
      <c r="K1810" s="37">
        <v>48000</v>
      </c>
      <c r="L1810" s="33">
        <v>73000</v>
      </c>
      <c r="M1810" s="33"/>
      <c r="N1810" s="50" t="str">
        <f>B1810</f>
        <v>Meals and Accommodation served during the conduct of Agri Credit Forum on April 20, 2023 at Iba, Zambales</v>
      </c>
      <c r="O1810" s="16"/>
      <c r="P1810" s="27" t="s">
        <v>2572</v>
      </c>
      <c r="Q1810" s="27" t="s">
        <v>2582</v>
      </c>
      <c r="R1810" s="27" t="s">
        <v>2574</v>
      </c>
      <c r="S1810" s="27" t="s">
        <v>457</v>
      </c>
      <c r="T1810" s="16"/>
    </row>
    <row r="1811" spans="1:20" ht="15.75" customHeight="1" x14ac:dyDescent="0.2">
      <c r="A1811" s="27"/>
      <c r="B1811" s="147" t="s">
        <v>2583</v>
      </c>
      <c r="C1811" s="31" t="s">
        <v>1074</v>
      </c>
      <c r="D1811" s="31" t="s">
        <v>27</v>
      </c>
      <c r="E1811" s="36">
        <v>44958</v>
      </c>
      <c r="F1811" s="31" t="s">
        <v>28</v>
      </c>
      <c r="G1811" s="36">
        <v>45017</v>
      </c>
      <c r="H1811" s="36">
        <v>45017</v>
      </c>
      <c r="I1811" s="31" t="s">
        <v>29</v>
      </c>
      <c r="J1811" s="31" t="s">
        <v>1077</v>
      </c>
      <c r="K1811" s="37">
        <f t="shared" ref="K1811:K1879" si="137">SUM(L1811:M1811)</f>
        <v>36000</v>
      </c>
      <c r="L1811" s="33">
        <v>36000</v>
      </c>
      <c r="M1811" s="33"/>
      <c r="N1811" s="50" t="s">
        <v>2584</v>
      </c>
      <c r="O1811" s="16"/>
      <c r="P1811" s="27" t="s">
        <v>2572</v>
      </c>
      <c r="Q1811" s="27" t="s">
        <v>2585</v>
      </c>
      <c r="R1811" s="27" t="s">
        <v>2574</v>
      </c>
      <c r="S1811" s="27" t="s">
        <v>457</v>
      </c>
      <c r="T1811" s="16"/>
    </row>
    <row r="1812" spans="1:20" ht="15.75" customHeight="1" x14ac:dyDescent="0.2">
      <c r="A1812" s="27"/>
      <c r="B1812" s="147" t="s">
        <v>2586</v>
      </c>
      <c r="C1812" s="31" t="s">
        <v>1074</v>
      </c>
      <c r="D1812" s="31" t="s">
        <v>27</v>
      </c>
      <c r="E1812" s="36">
        <v>44958</v>
      </c>
      <c r="F1812" s="31" t="s">
        <v>28</v>
      </c>
      <c r="G1812" s="36">
        <v>45047</v>
      </c>
      <c r="H1812" s="36">
        <v>45047</v>
      </c>
      <c r="I1812" s="31" t="s">
        <v>29</v>
      </c>
      <c r="J1812" s="31" t="s">
        <v>1077</v>
      </c>
      <c r="K1812" s="37">
        <f t="shared" si="137"/>
        <v>42000</v>
      </c>
      <c r="L1812" s="33">
        <v>42000</v>
      </c>
      <c r="M1812" s="33"/>
      <c r="N1812" s="50" t="s">
        <v>2587</v>
      </c>
      <c r="O1812" s="16"/>
      <c r="P1812" s="27" t="s">
        <v>2572</v>
      </c>
      <c r="Q1812" s="27" t="s">
        <v>2588</v>
      </c>
      <c r="R1812" s="27" t="s">
        <v>2574</v>
      </c>
      <c r="S1812" s="27" t="s">
        <v>457</v>
      </c>
      <c r="T1812" s="16"/>
    </row>
    <row r="1813" spans="1:20" ht="15.75" customHeight="1" x14ac:dyDescent="0.2">
      <c r="A1813" s="27"/>
      <c r="B1813" s="147" t="s">
        <v>2589</v>
      </c>
      <c r="C1813" s="31" t="s">
        <v>1074</v>
      </c>
      <c r="D1813" s="31" t="s">
        <v>27</v>
      </c>
      <c r="E1813" s="36">
        <v>45017</v>
      </c>
      <c r="F1813" s="31" t="s">
        <v>28</v>
      </c>
      <c r="G1813" s="36">
        <v>45047</v>
      </c>
      <c r="H1813" s="36">
        <v>45047</v>
      </c>
      <c r="I1813" s="31" t="s">
        <v>29</v>
      </c>
      <c r="J1813" s="31" t="s">
        <v>1077</v>
      </c>
      <c r="K1813" s="37">
        <f t="shared" si="137"/>
        <v>54000</v>
      </c>
      <c r="L1813" s="33">
        <v>54000</v>
      </c>
      <c r="M1813" s="33"/>
      <c r="N1813" s="50" t="s">
        <v>2590</v>
      </c>
      <c r="O1813" s="16"/>
      <c r="P1813" s="27" t="s">
        <v>2572</v>
      </c>
      <c r="Q1813" s="27" t="s">
        <v>2591</v>
      </c>
      <c r="R1813" s="27" t="s">
        <v>2574</v>
      </c>
      <c r="S1813" s="27" t="s">
        <v>457</v>
      </c>
      <c r="T1813" s="16"/>
    </row>
    <row r="1814" spans="1:20" ht="15.75" customHeight="1" x14ac:dyDescent="0.2">
      <c r="A1814" s="27"/>
      <c r="B1814" s="147" t="s">
        <v>2592</v>
      </c>
      <c r="C1814" s="31" t="s">
        <v>1074</v>
      </c>
      <c r="D1814" s="31" t="s">
        <v>27</v>
      </c>
      <c r="E1814" s="36">
        <v>44958</v>
      </c>
      <c r="F1814" s="31" t="s">
        <v>28</v>
      </c>
      <c r="G1814" s="36">
        <v>44958</v>
      </c>
      <c r="H1814" s="36">
        <v>44958</v>
      </c>
      <c r="I1814" s="31" t="s">
        <v>29</v>
      </c>
      <c r="J1814" s="31" t="s">
        <v>1077</v>
      </c>
      <c r="K1814" s="37">
        <f t="shared" si="137"/>
        <v>60000</v>
      </c>
      <c r="L1814" s="33">
        <v>60000</v>
      </c>
      <c r="M1814" s="33"/>
      <c r="N1814" s="50" t="s">
        <v>2593</v>
      </c>
      <c r="O1814" s="16"/>
      <c r="P1814" s="27" t="s">
        <v>2594</v>
      </c>
      <c r="Q1814" s="27" t="s">
        <v>2595</v>
      </c>
      <c r="R1814" s="27" t="s">
        <v>2574</v>
      </c>
      <c r="S1814" s="27" t="s">
        <v>457</v>
      </c>
      <c r="T1814" s="16"/>
    </row>
    <row r="1815" spans="1:20" ht="15.75" customHeight="1" x14ac:dyDescent="0.2">
      <c r="A1815" s="27"/>
      <c r="B1815" s="147" t="s">
        <v>2596</v>
      </c>
      <c r="C1815" s="31" t="s">
        <v>1074</v>
      </c>
      <c r="D1815" s="31" t="s">
        <v>27</v>
      </c>
      <c r="E1815" s="36">
        <v>44958</v>
      </c>
      <c r="F1815" s="31" t="s">
        <v>28</v>
      </c>
      <c r="G1815" s="36">
        <v>44986</v>
      </c>
      <c r="H1815" s="36">
        <v>44986</v>
      </c>
      <c r="I1815" s="31" t="s">
        <v>29</v>
      </c>
      <c r="J1815" s="31" t="s">
        <v>1077</v>
      </c>
      <c r="K1815" s="37">
        <f t="shared" si="137"/>
        <v>60000</v>
      </c>
      <c r="L1815" s="33">
        <v>60000</v>
      </c>
      <c r="M1815" s="33"/>
      <c r="N1815" s="50" t="s">
        <v>2597</v>
      </c>
      <c r="O1815" s="16"/>
      <c r="P1815" s="27" t="s">
        <v>2594</v>
      </c>
      <c r="Q1815" s="27" t="s">
        <v>2598</v>
      </c>
      <c r="R1815" s="27" t="s">
        <v>2574</v>
      </c>
      <c r="S1815" s="27" t="s">
        <v>457</v>
      </c>
      <c r="T1815" s="16"/>
    </row>
    <row r="1816" spans="1:20" ht="15.75" customHeight="1" x14ac:dyDescent="0.2">
      <c r="A1816" s="27"/>
      <c r="B1816" s="147" t="s">
        <v>2599</v>
      </c>
      <c r="C1816" s="31" t="s">
        <v>1074</v>
      </c>
      <c r="D1816" s="31" t="s">
        <v>27</v>
      </c>
      <c r="E1816" s="36">
        <v>44958</v>
      </c>
      <c r="F1816" s="31" t="s">
        <v>28</v>
      </c>
      <c r="G1816" s="36">
        <v>44986</v>
      </c>
      <c r="H1816" s="36">
        <v>44986</v>
      </c>
      <c r="I1816" s="31" t="s">
        <v>29</v>
      </c>
      <c r="J1816" s="31" t="s">
        <v>1077</v>
      </c>
      <c r="K1816" s="37">
        <f t="shared" si="137"/>
        <v>60000</v>
      </c>
      <c r="L1816" s="33">
        <v>60000</v>
      </c>
      <c r="M1816" s="33"/>
      <c r="N1816" s="50" t="s">
        <v>2600</v>
      </c>
      <c r="O1816" s="16"/>
      <c r="P1816" s="27" t="s">
        <v>2594</v>
      </c>
      <c r="Q1816" s="27" t="s">
        <v>2601</v>
      </c>
      <c r="R1816" s="27" t="s">
        <v>2574</v>
      </c>
      <c r="S1816" s="27" t="s">
        <v>457</v>
      </c>
      <c r="T1816" s="16"/>
    </row>
    <row r="1817" spans="1:20" ht="15.75" customHeight="1" x14ac:dyDescent="0.2">
      <c r="A1817" s="27"/>
      <c r="B1817" s="147" t="s">
        <v>2602</v>
      </c>
      <c r="C1817" s="31" t="s">
        <v>1074</v>
      </c>
      <c r="D1817" s="31" t="s">
        <v>27</v>
      </c>
      <c r="E1817" s="36">
        <v>44986</v>
      </c>
      <c r="F1817" s="31" t="s">
        <v>28</v>
      </c>
      <c r="G1817" s="36">
        <v>45017</v>
      </c>
      <c r="H1817" s="36">
        <v>45017</v>
      </c>
      <c r="I1817" s="31" t="s">
        <v>29</v>
      </c>
      <c r="J1817" s="31" t="s">
        <v>1077</v>
      </c>
      <c r="K1817" s="37">
        <f t="shared" si="137"/>
        <v>60000</v>
      </c>
      <c r="L1817" s="33">
        <v>60000</v>
      </c>
      <c r="M1817" s="33"/>
      <c r="N1817" s="50" t="s">
        <v>2603</v>
      </c>
      <c r="O1817" s="16"/>
      <c r="P1817" s="27" t="s">
        <v>2594</v>
      </c>
      <c r="Q1817" s="27" t="s">
        <v>2604</v>
      </c>
      <c r="R1817" s="27" t="s">
        <v>2574</v>
      </c>
      <c r="S1817" s="27" t="s">
        <v>457</v>
      </c>
      <c r="T1817" s="16"/>
    </row>
    <row r="1818" spans="1:20" ht="15.75" customHeight="1" x14ac:dyDescent="0.2">
      <c r="A1818" s="27"/>
      <c r="B1818" s="147" t="s">
        <v>2605</v>
      </c>
      <c r="C1818" s="31" t="s">
        <v>1074</v>
      </c>
      <c r="D1818" s="31" t="s">
        <v>1576</v>
      </c>
      <c r="E1818" s="31" t="s">
        <v>28</v>
      </c>
      <c r="F1818" s="31" t="s">
        <v>28</v>
      </c>
      <c r="G1818" s="36">
        <v>44958</v>
      </c>
      <c r="H1818" s="36">
        <v>44958</v>
      </c>
      <c r="I1818" s="31" t="s">
        <v>29</v>
      </c>
      <c r="J1818" s="31" t="s">
        <v>1077</v>
      </c>
      <c r="K1818" s="37">
        <f t="shared" si="137"/>
        <v>153750</v>
      </c>
      <c r="L1818" s="33">
        <v>153750</v>
      </c>
      <c r="M1818" s="33"/>
      <c r="N1818" s="50" t="s">
        <v>2606</v>
      </c>
      <c r="O1818" s="16"/>
      <c r="P1818" s="27" t="s">
        <v>2572</v>
      </c>
      <c r="Q1818" s="27" t="s">
        <v>2607</v>
      </c>
      <c r="R1818" s="27" t="s">
        <v>2574</v>
      </c>
      <c r="S1818" s="27" t="s">
        <v>457</v>
      </c>
      <c r="T1818" s="16"/>
    </row>
    <row r="1819" spans="1:20" ht="15.75" customHeight="1" x14ac:dyDescent="0.2">
      <c r="A1819" s="27"/>
      <c r="B1819" s="147" t="s">
        <v>2608</v>
      </c>
      <c r="C1819" s="31" t="s">
        <v>1074</v>
      </c>
      <c r="D1819" s="31" t="s">
        <v>27</v>
      </c>
      <c r="E1819" s="36">
        <v>44986</v>
      </c>
      <c r="F1819" s="31" t="s">
        <v>28</v>
      </c>
      <c r="G1819" s="36">
        <v>45017</v>
      </c>
      <c r="H1819" s="36">
        <v>45017</v>
      </c>
      <c r="I1819" s="31" t="s">
        <v>29</v>
      </c>
      <c r="J1819" s="31" t="s">
        <v>1077</v>
      </c>
      <c r="K1819" s="37">
        <f t="shared" si="137"/>
        <v>36000</v>
      </c>
      <c r="L1819" s="33">
        <v>36000</v>
      </c>
      <c r="M1819" s="33"/>
      <c r="N1819" s="50" t="s">
        <v>2609</v>
      </c>
      <c r="O1819" s="16"/>
      <c r="P1819" s="27" t="s">
        <v>457</v>
      </c>
      <c r="Q1819" s="27" t="s">
        <v>2610</v>
      </c>
      <c r="R1819" s="27" t="s">
        <v>2574</v>
      </c>
      <c r="S1819" s="27" t="s">
        <v>457</v>
      </c>
      <c r="T1819" s="16"/>
    </row>
    <row r="1820" spans="1:20" ht="15.75" customHeight="1" x14ac:dyDescent="0.2">
      <c r="A1820" s="27"/>
      <c r="B1820" s="147" t="s">
        <v>2611</v>
      </c>
      <c r="C1820" s="31" t="s">
        <v>1074</v>
      </c>
      <c r="D1820" s="31" t="s">
        <v>27</v>
      </c>
      <c r="E1820" s="36">
        <v>44986</v>
      </c>
      <c r="F1820" s="31" t="s">
        <v>28</v>
      </c>
      <c r="G1820" s="36">
        <v>45017</v>
      </c>
      <c r="H1820" s="36">
        <v>45017</v>
      </c>
      <c r="I1820" s="31" t="s">
        <v>29</v>
      </c>
      <c r="J1820" s="31" t="s">
        <v>1077</v>
      </c>
      <c r="K1820" s="37">
        <f t="shared" si="137"/>
        <v>36000</v>
      </c>
      <c r="L1820" s="33">
        <v>36000</v>
      </c>
      <c r="M1820" s="33"/>
      <c r="N1820" s="50" t="s">
        <v>2612</v>
      </c>
      <c r="O1820" s="16"/>
      <c r="P1820" s="27" t="s">
        <v>457</v>
      </c>
      <c r="Q1820" s="27" t="s">
        <v>2613</v>
      </c>
      <c r="R1820" s="27" t="s">
        <v>2574</v>
      </c>
      <c r="S1820" s="27" t="s">
        <v>457</v>
      </c>
      <c r="T1820" s="16"/>
    </row>
    <row r="1821" spans="1:20" ht="15.75" customHeight="1" x14ac:dyDescent="0.2">
      <c r="A1821" s="27"/>
      <c r="B1821" s="147" t="s">
        <v>2614</v>
      </c>
      <c r="C1821" s="31" t="s">
        <v>1074</v>
      </c>
      <c r="D1821" s="31" t="s">
        <v>27</v>
      </c>
      <c r="E1821" s="36">
        <v>44986</v>
      </c>
      <c r="F1821" s="31" t="s">
        <v>28</v>
      </c>
      <c r="G1821" s="36">
        <v>44958</v>
      </c>
      <c r="H1821" s="36">
        <v>44958</v>
      </c>
      <c r="I1821" s="31" t="s">
        <v>29</v>
      </c>
      <c r="J1821" s="31" t="s">
        <v>1077</v>
      </c>
      <c r="K1821" s="37">
        <f t="shared" si="137"/>
        <v>12000</v>
      </c>
      <c r="L1821" s="33">
        <v>12000</v>
      </c>
      <c r="M1821" s="33"/>
      <c r="N1821" s="50" t="s">
        <v>2615</v>
      </c>
      <c r="O1821" s="16"/>
      <c r="P1821" s="27" t="s">
        <v>457</v>
      </c>
      <c r="Q1821" s="27" t="s">
        <v>2616</v>
      </c>
      <c r="R1821" s="27" t="s">
        <v>2574</v>
      </c>
      <c r="S1821" s="27" t="s">
        <v>457</v>
      </c>
      <c r="T1821" s="16"/>
    </row>
    <row r="1822" spans="1:20" ht="15.75" customHeight="1" x14ac:dyDescent="0.2">
      <c r="A1822" s="27"/>
      <c r="B1822" s="147" t="s">
        <v>2617</v>
      </c>
      <c r="C1822" s="31" t="s">
        <v>1074</v>
      </c>
      <c r="D1822" s="31" t="s">
        <v>27</v>
      </c>
      <c r="E1822" s="36">
        <v>44986</v>
      </c>
      <c r="F1822" s="31" t="s">
        <v>28</v>
      </c>
      <c r="G1822" s="36">
        <v>44958</v>
      </c>
      <c r="H1822" s="36">
        <v>44958</v>
      </c>
      <c r="I1822" s="31" t="s">
        <v>29</v>
      </c>
      <c r="J1822" s="31" t="s">
        <v>1077</v>
      </c>
      <c r="K1822" s="37">
        <f t="shared" si="137"/>
        <v>22500</v>
      </c>
      <c r="L1822" s="33">
        <v>22500</v>
      </c>
      <c r="M1822" s="33"/>
      <c r="N1822" s="50" t="s">
        <v>2618</v>
      </c>
      <c r="O1822" s="16"/>
      <c r="P1822" s="27" t="s">
        <v>460</v>
      </c>
      <c r="Q1822" s="27" t="s">
        <v>2619</v>
      </c>
      <c r="R1822" s="27" t="s">
        <v>2574</v>
      </c>
      <c r="S1822" s="27" t="s">
        <v>325</v>
      </c>
      <c r="T1822" s="16"/>
    </row>
    <row r="1823" spans="1:20" ht="15.75" customHeight="1" x14ac:dyDescent="0.2">
      <c r="A1823" s="27"/>
      <c r="B1823" s="147" t="s">
        <v>2620</v>
      </c>
      <c r="C1823" s="31" t="s">
        <v>1074</v>
      </c>
      <c r="D1823" s="31" t="s">
        <v>1576</v>
      </c>
      <c r="E1823" s="31" t="s">
        <v>28</v>
      </c>
      <c r="F1823" s="31" t="s">
        <v>28</v>
      </c>
      <c r="G1823" s="45">
        <v>45017</v>
      </c>
      <c r="H1823" s="45">
        <v>45017</v>
      </c>
      <c r="I1823" s="31" t="s">
        <v>29</v>
      </c>
      <c r="J1823" s="31" t="s">
        <v>1077</v>
      </c>
      <c r="K1823" s="37">
        <f t="shared" si="137"/>
        <v>42000</v>
      </c>
      <c r="L1823" s="33">
        <v>42000</v>
      </c>
      <c r="M1823" s="33"/>
      <c r="N1823" s="50" t="s">
        <v>2621</v>
      </c>
      <c r="O1823" s="16"/>
      <c r="P1823" s="27" t="s">
        <v>460</v>
      </c>
      <c r="Q1823" s="27" t="s">
        <v>2622</v>
      </c>
      <c r="R1823" s="27" t="s">
        <v>2574</v>
      </c>
      <c r="S1823" s="27" t="s">
        <v>325</v>
      </c>
      <c r="T1823" s="16"/>
    </row>
    <row r="1824" spans="1:20" ht="15.75" customHeight="1" x14ac:dyDescent="0.2">
      <c r="A1824" s="27"/>
      <c r="B1824" s="147" t="s">
        <v>2623</v>
      </c>
      <c r="C1824" s="31" t="s">
        <v>1074</v>
      </c>
      <c r="D1824" s="31" t="s">
        <v>1576</v>
      </c>
      <c r="E1824" s="31" t="s">
        <v>28</v>
      </c>
      <c r="F1824" s="31" t="s">
        <v>28</v>
      </c>
      <c r="G1824" s="45">
        <v>45017</v>
      </c>
      <c r="H1824" s="45">
        <v>45017</v>
      </c>
      <c r="I1824" s="31" t="s">
        <v>29</v>
      </c>
      <c r="J1824" s="31" t="s">
        <v>1077</v>
      </c>
      <c r="K1824" s="37">
        <f t="shared" si="137"/>
        <v>61000</v>
      </c>
      <c r="L1824" s="33">
        <v>61000</v>
      </c>
      <c r="M1824" s="33"/>
      <c r="N1824" s="50" t="s">
        <v>2621</v>
      </c>
      <c r="O1824" s="16"/>
      <c r="P1824" s="27" t="s">
        <v>460</v>
      </c>
      <c r="Q1824" s="27" t="s">
        <v>2624</v>
      </c>
      <c r="R1824" s="27" t="s">
        <v>2574</v>
      </c>
      <c r="S1824" s="27" t="s">
        <v>325</v>
      </c>
      <c r="T1824" s="16"/>
    </row>
    <row r="1825" spans="1:20" ht="15.75" customHeight="1" x14ac:dyDescent="0.2">
      <c r="A1825" s="27"/>
      <c r="B1825" s="147" t="s">
        <v>2625</v>
      </c>
      <c r="C1825" s="31" t="s">
        <v>1074</v>
      </c>
      <c r="D1825" s="31" t="s">
        <v>27</v>
      </c>
      <c r="E1825" s="45">
        <v>44986</v>
      </c>
      <c r="F1825" s="31" t="s">
        <v>28</v>
      </c>
      <c r="G1825" s="45">
        <v>45017</v>
      </c>
      <c r="H1825" s="45">
        <v>45017</v>
      </c>
      <c r="I1825" s="31" t="s">
        <v>29</v>
      </c>
      <c r="J1825" s="31" t="s">
        <v>1077</v>
      </c>
      <c r="K1825" s="37">
        <f t="shared" si="137"/>
        <v>25000</v>
      </c>
      <c r="L1825" s="33">
        <v>25000</v>
      </c>
      <c r="M1825" s="33"/>
      <c r="N1825" s="50" t="s">
        <v>2626</v>
      </c>
      <c r="O1825" s="16"/>
      <c r="P1825" s="27" t="s">
        <v>460</v>
      </c>
      <c r="Q1825" s="27" t="s">
        <v>2624</v>
      </c>
      <c r="R1825" s="27" t="s">
        <v>2574</v>
      </c>
      <c r="S1825" s="27" t="s">
        <v>325</v>
      </c>
      <c r="T1825" s="16"/>
    </row>
    <row r="1826" spans="1:20" ht="15.75" customHeight="1" x14ac:dyDescent="0.2">
      <c r="A1826" s="27"/>
      <c r="B1826" s="147" t="s">
        <v>2627</v>
      </c>
      <c r="C1826" s="31" t="s">
        <v>1074</v>
      </c>
      <c r="D1826" s="31" t="s">
        <v>27</v>
      </c>
      <c r="E1826" s="45">
        <v>44986</v>
      </c>
      <c r="F1826" s="31" t="s">
        <v>28</v>
      </c>
      <c r="G1826" s="45">
        <v>45017</v>
      </c>
      <c r="H1826" s="45">
        <v>45017</v>
      </c>
      <c r="I1826" s="31" t="s">
        <v>29</v>
      </c>
      <c r="J1826" s="31" t="s">
        <v>1077</v>
      </c>
      <c r="K1826" s="37">
        <f t="shared" si="137"/>
        <v>104000</v>
      </c>
      <c r="L1826" s="33">
        <v>104000</v>
      </c>
      <c r="M1826" s="33"/>
      <c r="N1826" s="50" t="s">
        <v>2628</v>
      </c>
      <c r="O1826" s="16"/>
      <c r="P1826" s="27" t="s">
        <v>460</v>
      </c>
      <c r="Q1826" s="27" t="s">
        <v>2624</v>
      </c>
      <c r="R1826" s="27" t="s">
        <v>2574</v>
      </c>
      <c r="S1826" s="27" t="s">
        <v>325</v>
      </c>
      <c r="T1826" s="16"/>
    </row>
    <row r="1827" spans="1:20" ht="15.75" customHeight="1" x14ac:dyDescent="0.2">
      <c r="A1827" s="27"/>
      <c r="B1827" s="147" t="s">
        <v>2629</v>
      </c>
      <c r="C1827" s="31" t="s">
        <v>1074</v>
      </c>
      <c r="D1827" s="31" t="s">
        <v>1576</v>
      </c>
      <c r="E1827" s="31" t="s">
        <v>28</v>
      </c>
      <c r="F1827" s="31" t="s">
        <v>28</v>
      </c>
      <c r="G1827" s="45">
        <v>45017</v>
      </c>
      <c r="H1827" s="45">
        <v>45017</v>
      </c>
      <c r="I1827" s="31" t="s">
        <v>29</v>
      </c>
      <c r="J1827" s="31" t="s">
        <v>1077</v>
      </c>
      <c r="K1827" s="37">
        <f t="shared" si="137"/>
        <v>78750</v>
      </c>
      <c r="L1827" s="33">
        <v>78750</v>
      </c>
      <c r="M1827" s="33"/>
      <c r="N1827" s="50" t="s">
        <v>2630</v>
      </c>
      <c r="O1827" s="16"/>
      <c r="P1827" s="27" t="s">
        <v>460</v>
      </c>
      <c r="Q1827" s="27" t="s">
        <v>2624</v>
      </c>
      <c r="R1827" s="27" t="s">
        <v>2574</v>
      </c>
      <c r="S1827" s="27" t="s">
        <v>325</v>
      </c>
      <c r="T1827" s="16"/>
    </row>
    <row r="1828" spans="1:20" ht="82.5" customHeight="1" x14ac:dyDescent="0.2">
      <c r="A1828" s="27"/>
      <c r="B1828" s="106" t="s">
        <v>2631</v>
      </c>
      <c r="C1828" s="31" t="s">
        <v>1074</v>
      </c>
      <c r="D1828" s="31" t="s">
        <v>27</v>
      </c>
      <c r="E1828" s="36">
        <v>44964</v>
      </c>
      <c r="F1828" s="31" t="s">
        <v>28</v>
      </c>
      <c r="G1828" s="36">
        <v>44964</v>
      </c>
      <c r="H1828" s="36">
        <v>44964</v>
      </c>
      <c r="I1828" s="31" t="s">
        <v>29</v>
      </c>
      <c r="J1828" s="31" t="s">
        <v>1077</v>
      </c>
      <c r="K1828" s="37">
        <f t="shared" si="137"/>
        <v>13750</v>
      </c>
      <c r="L1828" s="33">
        <v>13750</v>
      </c>
      <c r="M1828" s="33"/>
      <c r="N1828" s="135" t="s">
        <v>2632</v>
      </c>
      <c r="O1828" s="16"/>
      <c r="P1828" s="27" t="s">
        <v>460</v>
      </c>
      <c r="Q1828" s="27" t="s">
        <v>2624</v>
      </c>
      <c r="R1828" s="27" t="s">
        <v>2574</v>
      </c>
      <c r="S1828" s="27" t="s">
        <v>325</v>
      </c>
      <c r="T1828" s="16"/>
    </row>
    <row r="1829" spans="1:20" ht="54.75" customHeight="1" x14ac:dyDescent="0.2">
      <c r="A1829" s="27"/>
      <c r="B1829" s="106" t="s">
        <v>2633</v>
      </c>
      <c r="C1829" s="31" t="s">
        <v>1074</v>
      </c>
      <c r="D1829" s="31" t="s">
        <v>27</v>
      </c>
      <c r="E1829" s="36">
        <v>44964</v>
      </c>
      <c r="F1829" s="31" t="s">
        <v>28</v>
      </c>
      <c r="G1829" s="36">
        <v>44994</v>
      </c>
      <c r="H1829" s="36">
        <v>44994</v>
      </c>
      <c r="I1829" s="31" t="s">
        <v>29</v>
      </c>
      <c r="J1829" s="31" t="s">
        <v>1077</v>
      </c>
      <c r="K1829" s="37">
        <f t="shared" si="137"/>
        <v>13750</v>
      </c>
      <c r="L1829" s="33">
        <v>13750</v>
      </c>
      <c r="M1829" s="33"/>
      <c r="N1829" s="135" t="s">
        <v>2634</v>
      </c>
      <c r="O1829" s="16"/>
      <c r="P1829" s="27" t="s">
        <v>460</v>
      </c>
      <c r="Q1829" s="27" t="s">
        <v>2624</v>
      </c>
      <c r="R1829" s="27" t="s">
        <v>2574</v>
      </c>
      <c r="S1829" s="27" t="s">
        <v>325</v>
      </c>
      <c r="T1829" s="16"/>
    </row>
    <row r="1830" spans="1:20" ht="15.75" customHeight="1" x14ac:dyDescent="0.2">
      <c r="A1830" s="27"/>
      <c r="B1830" s="106" t="s">
        <v>2635</v>
      </c>
      <c r="C1830" s="31" t="s">
        <v>1074</v>
      </c>
      <c r="D1830" s="31" t="s">
        <v>27</v>
      </c>
      <c r="E1830" s="36">
        <v>44964</v>
      </c>
      <c r="F1830" s="31" t="s">
        <v>28</v>
      </c>
      <c r="G1830" s="36">
        <v>44994</v>
      </c>
      <c r="H1830" s="36">
        <v>44994</v>
      </c>
      <c r="I1830" s="31" t="s">
        <v>29</v>
      </c>
      <c r="J1830" s="31" t="s">
        <v>1077</v>
      </c>
      <c r="K1830" s="37">
        <f t="shared" si="137"/>
        <v>13500</v>
      </c>
      <c r="L1830" s="33">
        <v>13500</v>
      </c>
      <c r="M1830" s="33"/>
      <c r="N1830" s="135" t="s">
        <v>2636</v>
      </c>
      <c r="O1830" s="16"/>
      <c r="P1830" s="27" t="s">
        <v>460</v>
      </c>
      <c r="Q1830" s="27" t="s">
        <v>2624</v>
      </c>
      <c r="R1830" s="27" t="s">
        <v>2574</v>
      </c>
      <c r="S1830" s="27" t="s">
        <v>325</v>
      </c>
      <c r="T1830" s="16"/>
    </row>
    <row r="1831" spans="1:20" ht="112.5" customHeight="1" x14ac:dyDescent="0.2">
      <c r="A1831" s="27"/>
      <c r="B1831" s="106" t="s">
        <v>2637</v>
      </c>
      <c r="C1831" s="31" t="s">
        <v>1074</v>
      </c>
      <c r="D1831" s="31" t="s">
        <v>27</v>
      </c>
      <c r="E1831" s="36">
        <v>44964</v>
      </c>
      <c r="F1831" s="31" t="s">
        <v>28</v>
      </c>
      <c r="G1831" s="36">
        <v>44994</v>
      </c>
      <c r="H1831" s="36">
        <v>44994</v>
      </c>
      <c r="I1831" s="31" t="s">
        <v>29</v>
      </c>
      <c r="J1831" s="31" t="s">
        <v>1077</v>
      </c>
      <c r="K1831" s="37">
        <f t="shared" si="137"/>
        <v>16500</v>
      </c>
      <c r="L1831" s="33">
        <v>16500</v>
      </c>
      <c r="M1831" s="33"/>
      <c r="N1831" s="135" t="s">
        <v>2638</v>
      </c>
      <c r="O1831" s="16"/>
      <c r="P1831" s="27" t="s">
        <v>460</v>
      </c>
      <c r="Q1831" s="27" t="s">
        <v>2624</v>
      </c>
      <c r="R1831" s="27" t="s">
        <v>2574</v>
      </c>
      <c r="S1831" s="27" t="s">
        <v>325</v>
      </c>
      <c r="T1831" s="16"/>
    </row>
    <row r="1832" spans="1:20" ht="104.25" customHeight="1" x14ac:dyDescent="0.2">
      <c r="A1832" s="27"/>
      <c r="B1832" s="106" t="s">
        <v>2639</v>
      </c>
      <c r="C1832" s="31" t="s">
        <v>1074</v>
      </c>
      <c r="D1832" s="31" t="s">
        <v>1576</v>
      </c>
      <c r="E1832" s="31" t="s">
        <v>28</v>
      </c>
      <c r="F1832" s="31" t="s">
        <v>28</v>
      </c>
      <c r="G1832" s="36">
        <v>44994</v>
      </c>
      <c r="H1832" s="36">
        <v>44994</v>
      </c>
      <c r="I1832" s="31" t="s">
        <v>29</v>
      </c>
      <c r="J1832" s="31" t="s">
        <v>1077</v>
      </c>
      <c r="K1832" s="37">
        <f t="shared" si="137"/>
        <v>78750</v>
      </c>
      <c r="L1832" s="33">
        <v>78750</v>
      </c>
      <c r="M1832" s="33"/>
      <c r="N1832" s="135" t="s">
        <v>2640</v>
      </c>
      <c r="O1832" s="16"/>
      <c r="P1832" s="27" t="s">
        <v>460</v>
      </c>
      <c r="Q1832" s="27" t="s">
        <v>2624</v>
      </c>
      <c r="R1832" s="27" t="s">
        <v>2574</v>
      </c>
      <c r="S1832" s="27" t="s">
        <v>325</v>
      </c>
      <c r="T1832" s="16"/>
    </row>
    <row r="1833" spans="1:20" ht="99.75" customHeight="1" x14ac:dyDescent="0.2">
      <c r="A1833" s="27"/>
      <c r="B1833" s="106" t="s">
        <v>2641</v>
      </c>
      <c r="C1833" s="31" t="s">
        <v>1074</v>
      </c>
      <c r="D1833" s="31" t="s">
        <v>27</v>
      </c>
      <c r="E1833" s="36">
        <v>44994</v>
      </c>
      <c r="F1833" s="31" t="s">
        <v>28</v>
      </c>
      <c r="G1833" s="36">
        <v>44994</v>
      </c>
      <c r="H1833" s="36">
        <v>44994</v>
      </c>
      <c r="I1833" s="31" t="s">
        <v>29</v>
      </c>
      <c r="J1833" s="31" t="s">
        <v>1077</v>
      </c>
      <c r="K1833" s="37">
        <f t="shared" si="137"/>
        <v>24000</v>
      </c>
      <c r="L1833" s="33">
        <v>24000</v>
      </c>
      <c r="M1833" s="33"/>
      <c r="N1833" s="135" t="s">
        <v>2642</v>
      </c>
      <c r="O1833" s="16"/>
      <c r="P1833" s="27" t="s">
        <v>460</v>
      </c>
      <c r="Q1833" s="27" t="s">
        <v>2624</v>
      </c>
      <c r="R1833" s="27" t="s">
        <v>2574</v>
      </c>
      <c r="S1833" s="27" t="s">
        <v>325</v>
      </c>
      <c r="T1833" s="16"/>
    </row>
    <row r="1834" spans="1:20" ht="15.75" customHeight="1" x14ac:dyDescent="0.2">
      <c r="A1834" s="27"/>
      <c r="B1834" s="106" t="s">
        <v>2643</v>
      </c>
      <c r="C1834" s="31" t="s">
        <v>1074</v>
      </c>
      <c r="D1834" s="31" t="s">
        <v>27</v>
      </c>
      <c r="E1834" s="36">
        <v>44994</v>
      </c>
      <c r="F1834" s="36">
        <v>44994</v>
      </c>
      <c r="G1834" s="36">
        <v>44994</v>
      </c>
      <c r="H1834" s="36">
        <v>44994</v>
      </c>
      <c r="I1834" s="31" t="s">
        <v>29</v>
      </c>
      <c r="J1834" s="31" t="s">
        <v>1077</v>
      </c>
      <c r="K1834" s="37">
        <f t="shared" si="137"/>
        <v>83250</v>
      </c>
      <c r="L1834" s="33">
        <v>83250</v>
      </c>
      <c r="M1834" s="33"/>
      <c r="N1834" s="135" t="s">
        <v>2643</v>
      </c>
      <c r="O1834" s="16"/>
      <c r="P1834" s="27" t="s">
        <v>460</v>
      </c>
      <c r="Q1834" s="27" t="s">
        <v>2624</v>
      </c>
      <c r="R1834" s="27" t="s">
        <v>2574</v>
      </c>
      <c r="S1834" s="27" t="s">
        <v>325</v>
      </c>
      <c r="T1834" s="16"/>
    </row>
    <row r="1835" spans="1:20" ht="15.75" customHeight="1" x14ac:dyDescent="0.2">
      <c r="A1835" s="27"/>
      <c r="B1835" s="106" t="s">
        <v>2644</v>
      </c>
      <c r="C1835" s="31" t="s">
        <v>1074</v>
      </c>
      <c r="D1835" s="31" t="s">
        <v>27</v>
      </c>
      <c r="E1835" s="36">
        <v>44994</v>
      </c>
      <c r="F1835" s="31" t="s">
        <v>28</v>
      </c>
      <c r="G1835" s="36">
        <v>45022</v>
      </c>
      <c r="H1835" s="36">
        <v>45022</v>
      </c>
      <c r="I1835" s="31" t="s">
        <v>29</v>
      </c>
      <c r="J1835" s="31" t="s">
        <v>1077</v>
      </c>
      <c r="K1835" s="37">
        <f t="shared" si="137"/>
        <v>36000</v>
      </c>
      <c r="L1835" s="33">
        <v>36000</v>
      </c>
      <c r="M1835" s="33"/>
      <c r="N1835" s="135" t="str">
        <f>B1835</f>
        <v>Meals and Snacks serve during the conduct of KADIWA in Celebration of Filipino Food Month  cum INVESTMENT FORUM on April 13, 2023 at Marquee Mall, Angeles City, Pampanga.</v>
      </c>
      <c r="O1835" s="16"/>
      <c r="P1835" s="27" t="s">
        <v>460</v>
      </c>
      <c r="Q1835" s="27" t="s">
        <v>2624</v>
      </c>
      <c r="R1835" s="27" t="s">
        <v>2574</v>
      </c>
      <c r="S1835" s="27" t="s">
        <v>325</v>
      </c>
      <c r="T1835" s="16"/>
    </row>
    <row r="1836" spans="1:20" ht="15.75" customHeight="1" x14ac:dyDescent="0.2">
      <c r="A1836" s="27"/>
      <c r="B1836" s="147" t="s">
        <v>2645</v>
      </c>
      <c r="C1836" s="31" t="s">
        <v>1074</v>
      </c>
      <c r="D1836" s="31" t="s">
        <v>1576</v>
      </c>
      <c r="E1836" s="31" t="s">
        <v>28</v>
      </c>
      <c r="F1836" s="31" t="s">
        <v>28</v>
      </c>
      <c r="G1836" s="36">
        <v>44994</v>
      </c>
      <c r="H1836" s="36">
        <v>44994</v>
      </c>
      <c r="I1836" s="31" t="s">
        <v>29</v>
      </c>
      <c r="J1836" s="31" t="s">
        <v>1077</v>
      </c>
      <c r="K1836" s="37">
        <f t="shared" si="137"/>
        <v>42000</v>
      </c>
      <c r="L1836" s="33">
        <v>42000</v>
      </c>
      <c r="M1836" s="33"/>
      <c r="N1836" s="50" t="s">
        <v>2646</v>
      </c>
      <c r="O1836" s="16"/>
      <c r="P1836" s="27" t="s">
        <v>460</v>
      </c>
      <c r="Q1836" s="27" t="s">
        <v>2624</v>
      </c>
      <c r="R1836" s="27" t="s">
        <v>2574</v>
      </c>
      <c r="S1836" s="27" t="s">
        <v>325</v>
      </c>
      <c r="T1836" s="16"/>
    </row>
    <row r="1837" spans="1:20" ht="15.75" customHeight="1" x14ac:dyDescent="0.2">
      <c r="A1837" s="27"/>
      <c r="B1837" s="147" t="s">
        <v>2647</v>
      </c>
      <c r="C1837" s="31" t="s">
        <v>1074</v>
      </c>
      <c r="D1837" s="31" t="s">
        <v>1576</v>
      </c>
      <c r="E1837" s="31" t="s">
        <v>28</v>
      </c>
      <c r="F1837" s="31" t="s">
        <v>28</v>
      </c>
      <c r="G1837" s="36">
        <v>45078</v>
      </c>
      <c r="H1837" s="36">
        <v>45078</v>
      </c>
      <c r="I1837" s="31" t="s">
        <v>29</v>
      </c>
      <c r="J1837" s="31" t="s">
        <v>1077</v>
      </c>
      <c r="K1837" s="37">
        <f t="shared" si="137"/>
        <v>203000</v>
      </c>
      <c r="L1837" s="33">
        <v>203000</v>
      </c>
      <c r="M1837" s="33"/>
      <c r="N1837" s="50" t="s">
        <v>2648</v>
      </c>
      <c r="O1837" s="16"/>
      <c r="P1837" s="27" t="s">
        <v>460</v>
      </c>
      <c r="Q1837" s="27" t="s">
        <v>2624</v>
      </c>
      <c r="R1837" s="27" t="s">
        <v>2574</v>
      </c>
      <c r="S1837" s="27" t="s">
        <v>325</v>
      </c>
      <c r="T1837" s="16"/>
    </row>
    <row r="1838" spans="1:20" ht="15.75" customHeight="1" x14ac:dyDescent="0.2">
      <c r="A1838" s="27"/>
      <c r="B1838" s="147" t="s">
        <v>2649</v>
      </c>
      <c r="C1838" s="31" t="s">
        <v>1074</v>
      </c>
      <c r="D1838" s="31" t="s">
        <v>27</v>
      </c>
      <c r="E1838" s="31" t="s">
        <v>28</v>
      </c>
      <c r="F1838" s="31" t="s">
        <v>28</v>
      </c>
      <c r="G1838" s="36">
        <v>44994</v>
      </c>
      <c r="H1838" s="36">
        <v>44994</v>
      </c>
      <c r="I1838" s="31" t="s">
        <v>29</v>
      </c>
      <c r="J1838" s="31" t="s">
        <v>1077</v>
      </c>
      <c r="K1838" s="37">
        <f t="shared" si="137"/>
        <v>36000</v>
      </c>
      <c r="L1838" s="33">
        <v>36000</v>
      </c>
      <c r="M1838" s="33"/>
      <c r="N1838" s="50" t="s">
        <v>2650</v>
      </c>
      <c r="O1838" s="16"/>
      <c r="P1838" s="27" t="s">
        <v>460</v>
      </c>
      <c r="Q1838" s="27" t="s">
        <v>2624</v>
      </c>
      <c r="R1838" s="27" t="s">
        <v>2574</v>
      </c>
      <c r="S1838" s="27" t="s">
        <v>325</v>
      </c>
      <c r="T1838" s="16"/>
    </row>
    <row r="1839" spans="1:20" ht="15.75" customHeight="1" x14ac:dyDescent="0.2">
      <c r="A1839" s="27"/>
      <c r="B1839" s="147" t="s">
        <v>2651</v>
      </c>
      <c r="C1839" s="31" t="s">
        <v>1074</v>
      </c>
      <c r="D1839" s="31" t="s">
        <v>27</v>
      </c>
      <c r="E1839" s="36">
        <v>44994</v>
      </c>
      <c r="F1839" s="31" t="s">
        <v>28</v>
      </c>
      <c r="G1839" s="36">
        <v>45028</v>
      </c>
      <c r="H1839" s="36">
        <v>45028</v>
      </c>
      <c r="I1839" s="31" t="s">
        <v>29</v>
      </c>
      <c r="J1839" s="31" t="s">
        <v>1077</v>
      </c>
      <c r="K1839" s="37">
        <f t="shared" si="137"/>
        <v>36000</v>
      </c>
      <c r="L1839" s="33">
        <v>36000</v>
      </c>
      <c r="M1839" s="33"/>
      <c r="N1839" s="50" t="s">
        <v>2652</v>
      </c>
      <c r="O1839" s="16"/>
      <c r="P1839" s="27" t="s">
        <v>460</v>
      </c>
      <c r="Q1839" s="27" t="s">
        <v>2624</v>
      </c>
      <c r="R1839" s="27" t="s">
        <v>2574</v>
      </c>
      <c r="S1839" s="27" t="s">
        <v>325</v>
      </c>
      <c r="T1839" s="16"/>
    </row>
    <row r="1840" spans="1:20" ht="15.75" customHeight="1" x14ac:dyDescent="0.2">
      <c r="A1840" s="27"/>
      <c r="B1840" s="106" t="s">
        <v>2653</v>
      </c>
      <c r="C1840" s="31" t="s">
        <v>1074</v>
      </c>
      <c r="D1840" s="31" t="s">
        <v>27</v>
      </c>
      <c r="E1840" s="36">
        <v>44994</v>
      </c>
      <c r="F1840" s="31" t="s">
        <v>28</v>
      </c>
      <c r="G1840" s="36">
        <v>45022</v>
      </c>
      <c r="H1840" s="36">
        <v>45022</v>
      </c>
      <c r="I1840" s="31" t="s">
        <v>29</v>
      </c>
      <c r="J1840" s="31" t="s">
        <v>1077</v>
      </c>
      <c r="K1840" s="37">
        <f t="shared" si="137"/>
        <v>48000</v>
      </c>
      <c r="L1840" s="33">
        <v>48000</v>
      </c>
      <c r="M1840" s="33"/>
      <c r="N1840" s="135" t="s">
        <v>2654</v>
      </c>
      <c r="O1840" s="16"/>
      <c r="P1840" s="27" t="s">
        <v>460</v>
      </c>
      <c r="Q1840" s="27" t="s">
        <v>2624</v>
      </c>
      <c r="R1840" s="27" t="s">
        <v>2574</v>
      </c>
      <c r="S1840" s="27" t="s">
        <v>325</v>
      </c>
      <c r="T1840" s="16"/>
    </row>
    <row r="1841" spans="1:20" ht="15.75" customHeight="1" x14ac:dyDescent="0.2">
      <c r="A1841" s="27"/>
      <c r="B1841" s="106" t="s">
        <v>2655</v>
      </c>
      <c r="C1841" s="31" t="s">
        <v>1074</v>
      </c>
      <c r="D1841" s="31" t="s">
        <v>27</v>
      </c>
      <c r="E1841" s="36">
        <v>45022</v>
      </c>
      <c r="F1841" s="31" t="s">
        <v>28</v>
      </c>
      <c r="G1841" s="36">
        <v>45022</v>
      </c>
      <c r="H1841" s="36">
        <v>45022</v>
      </c>
      <c r="I1841" s="31" t="s">
        <v>29</v>
      </c>
      <c r="J1841" s="31" t="s">
        <v>1077</v>
      </c>
      <c r="K1841" s="37">
        <f t="shared" si="137"/>
        <v>36000</v>
      </c>
      <c r="L1841" s="33">
        <v>36000</v>
      </c>
      <c r="M1841" s="33"/>
      <c r="N1841" s="135" t="str">
        <f t="shared" ref="N1841:N1861" si="138">B1841</f>
        <v>Meals and Snacks To be served during the conduct of KADIWA NG PANGULO in Munoz, Nueva Ecija on April 24, 2023</v>
      </c>
      <c r="O1841" s="16"/>
      <c r="P1841" s="27" t="s">
        <v>460</v>
      </c>
      <c r="Q1841" s="27" t="s">
        <v>2624</v>
      </c>
      <c r="R1841" s="27" t="s">
        <v>2574</v>
      </c>
      <c r="S1841" s="27" t="s">
        <v>325</v>
      </c>
      <c r="T1841" s="16"/>
    </row>
    <row r="1842" spans="1:20" ht="15.75" customHeight="1" x14ac:dyDescent="0.2">
      <c r="A1842" s="27"/>
      <c r="B1842" s="47" t="s">
        <v>2656</v>
      </c>
      <c r="C1842" s="31" t="s">
        <v>1074</v>
      </c>
      <c r="D1842" s="31" t="s">
        <v>27</v>
      </c>
      <c r="E1842" s="36">
        <v>45022</v>
      </c>
      <c r="F1842" s="31" t="s">
        <v>28</v>
      </c>
      <c r="G1842" s="36">
        <v>45057</v>
      </c>
      <c r="H1842" s="36">
        <v>45057</v>
      </c>
      <c r="I1842" s="31" t="s">
        <v>29</v>
      </c>
      <c r="J1842" s="31" t="s">
        <v>1077</v>
      </c>
      <c r="K1842" s="37">
        <f t="shared" si="137"/>
        <v>15750</v>
      </c>
      <c r="L1842" s="33">
        <v>15750</v>
      </c>
      <c r="M1842" s="49"/>
      <c r="N1842" s="42" t="str">
        <f t="shared" si="138"/>
        <v>Accommodation to be served during the conduct of Kadiwa para sa Manggagawa KMP at Salakot Park, Angeles City, Pampanga on May 1-2, 2023</v>
      </c>
      <c r="O1842" s="16"/>
      <c r="P1842" s="27"/>
      <c r="Q1842" s="27"/>
      <c r="R1842" s="31"/>
      <c r="S1842" s="41">
        <v>44949</v>
      </c>
      <c r="T1842" s="16"/>
    </row>
    <row r="1843" spans="1:20" ht="15.75" customHeight="1" x14ac:dyDescent="0.2">
      <c r="A1843" s="27"/>
      <c r="B1843" s="47" t="s">
        <v>2657</v>
      </c>
      <c r="C1843" s="31" t="s">
        <v>1074</v>
      </c>
      <c r="D1843" s="31" t="s">
        <v>27</v>
      </c>
      <c r="E1843" s="36">
        <v>45022</v>
      </c>
      <c r="F1843" s="31" t="s">
        <v>28</v>
      </c>
      <c r="G1843" s="36">
        <v>45057</v>
      </c>
      <c r="H1843" s="36">
        <v>45057</v>
      </c>
      <c r="I1843" s="31" t="s">
        <v>29</v>
      </c>
      <c r="J1843" s="31" t="s">
        <v>1077</v>
      </c>
      <c r="K1843" s="37">
        <f t="shared" si="137"/>
        <v>89250</v>
      </c>
      <c r="L1843" s="33">
        <v>89250</v>
      </c>
      <c r="M1843" s="49"/>
      <c r="N1843" s="42" t="str">
        <f t="shared" si="138"/>
        <v>Meals and Snacks to be served during the conduct of KADIWA pop-up store (retail) in celebration of the Farmers and Fisherfolks Month  in partnership with Waltermart, Balanga City, Bataan on May 25 (igress ) - 28, 2023.</v>
      </c>
      <c r="O1843" s="16"/>
      <c r="P1843" s="27"/>
      <c r="Q1843" s="27"/>
      <c r="R1843" s="31"/>
      <c r="S1843" s="41">
        <v>44949</v>
      </c>
      <c r="T1843" s="16"/>
    </row>
    <row r="1844" spans="1:20" ht="15.75" customHeight="1" x14ac:dyDescent="0.2">
      <c r="A1844" s="27"/>
      <c r="B1844" s="47" t="s">
        <v>2658</v>
      </c>
      <c r="C1844" s="31" t="s">
        <v>1074</v>
      </c>
      <c r="D1844" s="31" t="s">
        <v>27</v>
      </c>
      <c r="E1844" s="36">
        <v>45022</v>
      </c>
      <c r="F1844" s="31" t="s">
        <v>28</v>
      </c>
      <c r="G1844" s="36">
        <v>45057</v>
      </c>
      <c r="H1844" s="36">
        <v>45057</v>
      </c>
      <c r="I1844" s="31" t="s">
        <v>29</v>
      </c>
      <c r="J1844" s="31" t="s">
        <v>1077</v>
      </c>
      <c r="K1844" s="37">
        <f t="shared" si="137"/>
        <v>89250</v>
      </c>
      <c r="L1844" s="33">
        <v>89250</v>
      </c>
      <c r="M1844" s="49"/>
      <c r="N1844" s="42" t="str">
        <f t="shared" si="138"/>
        <v>Meals and Snacks to be served during the conduct of KADIWA pop-up store (retail) in celebration of the Farmers and Fisherfolks Month  in partnership with Waltermart, San Agustin, City of San Fernando, Pampanga on May 17 (igress ) - 20, 2023.</v>
      </c>
      <c r="O1844" s="16"/>
      <c r="P1844" s="27"/>
      <c r="Q1844" s="27"/>
      <c r="R1844" s="31"/>
      <c r="S1844" s="41">
        <v>44949</v>
      </c>
      <c r="T1844" s="16"/>
    </row>
    <row r="1845" spans="1:20" ht="15.75" customHeight="1" x14ac:dyDescent="0.2">
      <c r="A1845" s="27"/>
      <c r="B1845" s="47" t="s">
        <v>2659</v>
      </c>
      <c r="C1845" s="31" t="s">
        <v>1074</v>
      </c>
      <c r="D1845" s="31" t="s">
        <v>1576</v>
      </c>
      <c r="E1845" s="31" t="s">
        <v>28</v>
      </c>
      <c r="F1845" s="31" t="s">
        <v>28</v>
      </c>
      <c r="G1845" s="36">
        <v>45057</v>
      </c>
      <c r="H1845" s="36">
        <v>45057</v>
      </c>
      <c r="I1845" s="31" t="s">
        <v>29</v>
      </c>
      <c r="J1845" s="31" t="s">
        <v>1077</v>
      </c>
      <c r="K1845" s="37">
        <f t="shared" si="137"/>
        <v>73500</v>
      </c>
      <c r="L1845" s="33">
        <v>73500</v>
      </c>
      <c r="M1845" s="49"/>
      <c r="N1845" s="42" t="str">
        <f t="shared" si="138"/>
        <v>Accommodation and Breakfast to be served during the conduct of KADIWA pop-up store (retail) in celebration of the Farmers and Fisherfolks Month  in partnership with Waltermart, San Agustin, City of San Fernando, Pampanga on May 17 (igress ) - 20, 2023.</v>
      </c>
      <c r="O1845" s="16"/>
      <c r="P1845" s="27"/>
      <c r="Q1845" s="27"/>
      <c r="R1845" s="31"/>
      <c r="S1845" s="41">
        <v>44949</v>
      </c>
      <c r="T1845" s="16"/>
    </row>
    <row r="1846" spans="1:20" ht="15.75" customHeight="1" x14ac:dyDescent="0.2">
      <c r="A1846" s="27"/>
      <c r="B1846" s="47" t="s">
        <v>2660</v>
      </c>
      <c r="C1846" s="31" t="s">
        <v>1074</v>
      </c>
      <c r="D1846" s="31" t="s">
        <v>1576</v>
      </c>
      <c r="E1846" s="31" t="s">
        <v>28</v>
      </c>
      <c r="F1846" s="31" t="s">
        <v>28</v>
      </c>
      <c r="G1846" s="36">
        <v>45057</v>
      </c>
      <c r="H1846" s="36">
        <v>45057</v>
      </c>
      <c r="I1846" s="31" t="s">
        <v>29</v>
      </c>
      <c r="J1846" s="31" t="s">
        <v>1077</v>
      </c>
      <c r="K1846" s="37">
        <f t="shared" si="137"/>
        <v>73500</v>
      </c>
      <c r="L1846" s="33">
        <v>73500</v>
      </c>
      <c r="M1846" s="49"/>
      <c r="N1846" s="42" t="str">
        <f t="shared" si="138"/>
        <v>Accommodation and Breakfast to be served during the conduct of KADIWA pop-up store (retail) in celebration of the Farmers and Fisherfolks Month  in partnership with Waltermart, Balanga City, Bataan on May 25 (igress ) - 28, 2023.</v>
      </c>
      <c r="O1846" s="16"/>
      <c r="P1846" s="27"/>
      <c r="Q1846" s="27"/>
      <c r="R1846" s="31"/>
      <c r="S1846" s="41">
        <v>44949</v>
      </c>
      <c r="T1846" s="16"/>
    </row>
    <row r="1847" spans="1:20" ht="108" customHeight="1" x14ac:dyDescent="0.2">
      <c r="A1847" s="27"/>
      <c r="B1847" s="47" t="s">
        <v>2661</v>
      </c>
      <c r="C1847" s="31" t="s">
        <v>1074</v>
      </c>
      <c r="D1847" s="31" t="s">
        <v>27</v>
      </c>
      <c r="E1847" s="36">
        <v>45057</v>
      </c>
      <c r="F1847" s="31" t="s">
        <v>28</v>
      </c>
      <c r="G1847" s="36">
        <v>45057</v>
      </c>
      <c r="H1847" s="36">
        <v>45057</v>
      </c>
      <c r="I1847" s="31" t="s">
        <v>29</v>
      </c>
      <c r="J1847" s="31" t="s">
        <v>1077</v>
      </c>
      <c r="K1847" s="37">
        <f t="shared" si="137"/>
        <v>18000</v>
      </c>
      <c r="L1847" s="33">
        <v>18000</v>
      </c>
      <c r="M1847" s="49"/>
      <c r="N1847" s="42" t="str">
        <f t="shared" si="138"/>
        <v>Meals and Snacks to be served during the conduct of KADIWA pop-up store (retail) at Global Construct Mexico, Pampanga and at Global Aseana 1 San Simon, Pampanga on May 20, 2023.</v>
      </c>
      <c r="O1847" s="16"/>
      <c r="P1847" s="27"/>
      <c r="Q1847" s="27"/>
      <c r="R1847" s="31"/>
      <c r="S1847" s="41">
        <v>44949</v>
      </c>
      <c r="T1847" s="16"/>
    </row>
    <row r="1848" spans="1:20" ht="15.75" customHeight="1" x14ac:dyDescent="0.2">
      <c r="A1848" s="27"/>
      <c r="B1848" s="47" t="s">
        <v>2662</v>
      </c>
      <c r="C1848" s="31" t="s">
        <v>1074</v>
      </c>
      <c r="D1848" s="31" t="s">
        <v>27</v>
      </c>
      <c r="E1848" s="36">
        <v>45057</v>
      </c>
      <c r="F1848" s="31" t="s">
        <v>28</v>
      </c>
      <c r="G1848" s="36">
        <v>45057</v>
      </c>
      <c r="H1848" s="36">
        <v>45057</v>
      </c>
      <c r="I1848" s="31" t="s">
        <v>29</v>
      </c>
      <c r="J1848" s="31" t="s">
        <v>1077</v>
      </c>
      <c r="K1848" s="37">
        <f t="shared" si="137"/>
        <v>104250</v>
      </c>
      <c r="L1848" s="33">
        <v>104250</v>
      </c>
      <c r="M1848" s="49"/>
      <c r="N1848" s="42" t="str">
        <f t="shared" si="138"/>
        <v>Meals and Snacks to be served during the conduct of KADIWA pop-up store (retail) in celebration of the Phil. Independence Day in partnership with Ayala Malls in Marquee Mall, Angeles City, Pampanga on June 13 (ingress)-16, 2023.</v>
      </c>
      <c r="O1848" s="16"/>
      <c r="P1848" s="27"/>
      <c r="Q1848" s="27"/>
      <c r="R1848" s="31"/>
      <c r="S1848" s="41">
        <v>44949</v>
      </c>
      <c r="T1848" s="16"/>
    </row>
    <row r="1849" spans="1:20" ht="15.75" customHeight="1" x14ac:dyDescent="0.2">
      <c r="A1849" s="27"/>
      <c r="B1849" s="47" t="s">
        <v>2663</v>
      </c>
      <c r="C1849" s="31" t="s">
        <v>1074</v>
      </c>
      <c r="D1849" s="31" t="s">
        <v>1576</v>
      </c>
      <c r="E1849" s="31" t="s">
        <v>28</v>
      </c>
      <c r="F1849" s="31" t="s">
        <v>28</v>
      </c>
      <c r="G1849" s="36">
        <v>45057</v>
      </c>
      <c r="H1849" s="36">
        <v>45057</v>
      </c>
      <c r="I1849" s="31" t="s">
        <v>29</v>
      </c>
      <c r="J1849" s="31" t="s">
        <v>1077</v>
      </c>
      <c r="K1849" s="37">
        <f t="shared" si="137"/>
        <v>84000</v>
      </c>
      <c r="L1849" s="33">
        <v>84000</v>
      </c>
      <c r="M1849" s="49"/>
      <c r="N1849" s="42" t="str">
        <f t="shared" si="138"/>
        <v>Accommodation with breakfast during the conduct of KADIWA pop-up store (retail) in celebration of the Phil. Independence Day in partnership with Ayala Malls in Marquee Mall, Angeles City, Pampanga on June 13 (ingress)-16, 2023.</v>
      </c>
      <c r="O1849" s="16"/>
      <c r="P1849" s="26"/>
      <c r="Q1849" s="27"/>
      <c r="R1849" s="27"/>
      <c r="S1849" s="27"/>
      <c r="T1849" s="16"/>
    </row>
    <row r="1850" spans="1:20" ht="15.75" customHeight="1" x14ac:dyDescent="0.2">
      <c r="A1850" s="27"/>
      <c r="B1850" s="47" t="s">
        <v>2662</v>
      </c>
      <c r="C1850" s="31" t="s">
        <v>1074</v>
      </c>
      <c r="D1850" s="31" t="s">
        <v>27</v>
      </c>
      <c r="E1850" s="36">
        <v>45057</v>
      </c>
      <c r="F1850" s="31" t="s">
        <v>28</v>
      </c>
      <c r="G1850" s="36">
        <v>45057</v>
      </c>
      <c r="H1850" s="36">
        <v>45057</v>
      </c>
      <c r="I1850" s="31" t="s">
        <v>29</v>
      </c>
      <c r="J1850" s="31" t="s">
        <v>1077</v>
      </c>
      <c r="K1850" s="37">
        <f t="shared" si="137"/>
        <v>104250</v>
      </c>
      <c r="L1850" s="33">
        <v>104250</v>
      </c>
      <c r="M1850" s="49"/>
      <c r="N1850" s="42" t="str">
        <f t="shared" si="138"/>
        <v>Meals and Snacks to be served during the conduct of KADIWA pop-up store (retail) in celebration of the Phil. Independence Day in partnership with Ayala Malls in Marquee Mall, Angeles City, Pampanga on June 13 (ingress)-16, 2023.</v>
      </c>
      <c r="O1850" s="16"/>
      <c r="P1850" s="27"/>
      <c r="Q1850" s="27"/>
      <c r="R1850" s="31"/>
      <c r="S1850" s="41">
        <v>44949</v>
      </c>
      <c r="T1850" s="16"/>
    </row>
    <row r="1851" spans="1:20" ht="15.75" customHeight="1" x14ac:dyDescent="0.2">
      <c r="A1851" s="27"/>
      <c r="B1851" s="47" t="s">
        <v>2664</v>
      </c>
      <c r="C1851" s="31" t="s">
        <v>1074</v>
      </c>
      <c r="D1851" s="31" t="s">
        <v>1576</v>
      </c>
      <c r="E1851" s="31" t="s">
        <v>28</v>
      </c>
      <c r="F1851" s="31" t="s">
        <v>28</v>
      </c>
      <c r="G1851" s="36">
        <v>45092</v>
      </c>
      <c r="H1851" s="36">
        <v>45092</v>
      </c>
      <c r="I1851" s="31" t="s">
        <v>29</v>
      </c>
      <c r="J1851" s="31" t="s">
        <v>1077</v>
      </c>
      <c r="K1851" s="37">
        <f t="shared" si="137"/>
        <v>203000</v>
      </c>
      <c r="L1851" s="33">
        <v>203000</v>
      </c>
      <c r="M1851" s="49"/>
      <c r="N1851" s="42" t="str">
        <f t="shared" si="138"/>
        <v xml:space="preserve">Meals and Snacks to be served/used during the conduct of Consultation Meeting with Local Government Units &amp; Private Sectors and  Identification &amp; Profiling of Investment Partners on June 06-07, 2023 in Subic, Zambales </v>
      </c>
      <c r="O1851" s="16"/>
      <c r="P1851" s="27"/>
      <c r="Q1851" s="27"/>
      <c r="R1851" s="31"/>
      <c r="S1851" s="41">
        <v>44949</v>
      </c>
      <c r="T1851" s="16"/>
    </row>
    <row r="1852" spans="1:20" ht="106.5" customHeight="1" x14ac:dyDescent="0.2">
      <c r="A1852" s="27"/>
      <c r="B1852" s="47" t="s">
        <v>2665</v>
      </c>
      <c r="C1852" s="31" t="s">
        <v>1074</v>
      </c>
      <c r="D1852" s="31" t="s">
        <v>1576</v>
      </c>
      <c r="E1852" s="31" t="s">
        <v>28</v>
      </c>
      <c r="F1852" s="31" t="s">
        <v>28</v>
      </c>
      <c r="G1852" s="36">
        <v>45092</v>
      </c>
      <c r="H1852" s="36">
        <v>45092</v>
      </c>
      <c r="I1852" s="31" t="s">
        <v>29</v>
      </c>
      <c r="J1852" s="31" t="s">
        <v>1077</v>
      </c>
      <c r="K1852" s="37">
        <f t="shared" si="137"/>
        <v>174000</v>
      </c>
      <c r="L1852" s="33">
        <v>174000</v>
      </c>
      <c r="M1852" s="49"/>
      <c r="N1852" s="42" t="str">
        <f t="shared" si="138"/>
        <v>Meals and Snacks and accommodation to be served during the conduct of Post Harvest Management Training towards Agribusiness Food Safety and Business Development on June 20-21, 2023 at Lubao, Pampanga</v>
      </c>
      <c r="O1852" s="16"/>
      <c r="P1852" s="27"/>
      <c r="Q1852" s="27"/>
      <c r="R1852" s="31"/>
      <c r="S1852" s="41">
        <v>44949</v>
      </c>
      <c r="T1852" s="16"/>
    </row>
    <row r="1853" spans="1:20" ht="64.5" customHeight="1" x14ac:dyDescent="0.2">
      <c r="A1853" s="27"/>
      <c r="B1853" s="47" t="s">
        <v>2666</v>
      </c>
      <c r="C1853" s="31" t="s">
        <v>1074</v>
      </c>
      <c r="D1853" s="31" t="s">
        <v>1576</v>
      </c>
      <c r="E1853" s="31" t="s">
        <v>28</v>
      </c>
      <c r="F1853" s="31" t="s">
        <v>28</v>
      </c>
      <c r="G1853" s="36">
        <v>45092</v>
      </c>
      <c r="H1853" s="36">
        <v>45092</v>
      </c>
      <c r="I1853" s="31" t="s">
        <v>29</v>
      </c>
      <c r="J1853" s="31" t="s">
        <v>1077</v>
      </c>
      <c r="K1853" s="37">
        <f t="shared" si="137"/>
        <v>257000</v>
      </c>
      <c r="L1853" s="33">
        <v>257000</v>
      </c>
      <c r="M1853" s="49"/>
      <c r="N1853" s="42" t="str">
        <f t="shared" si="138"/>
        <v>Meals and Accoomodation serve during the conduct of YFC Business Model Canvas Training and Workshop on June 21-23, 2023 in Pampanga</v>
      </c>
      <c r="O1853" s="16"/>
      <c r="P1853" s="27"/>
      <c r="Q1853" s="27"/>
      <c r="R1853" s="31"/>
      <c r="S1853" s="41">
        <v>44949</v>
      </c>
      <c r="T1853" s="16"/>
    </row>
    <row r="1854" spans="1:20" ht="15.75" customHeight="1" x14ac:dyDescent="0.2">
      <c r="A1854" s="27"/>
      <c r="B1854" s="47" t="s">
        <v>2667</v>
      </c>
      <c r="C1854" s="31" t="s">
        <v>1074</v>
      </c>
      <c r="D1854" s="31" t="s">
        <v>27</v>
      </c>
      <c r="E1854" s="36">
        <v>45092</v>
      </c>
      <c r="F1854" s="31" t="s">
        <v>28</v>
      </c>
      <c r="G1854" s="36">
        <v>45092</v>
      </c>
      <c r="H1854" s="36">
        <v>45092</v>
      </c>
      <c r="I1854" s="31" t="s">
        <v>29</v>
      </c>
      <c r="J1854" s="31" t="s">
        <v>1077</v>
      </c>
      <c r="K1854" s="37">
        <f t="shared" si="137"/>
        <v>27000</v>
      </c>
      <c r="L1854" s="33">
        <v>27000</v>
      </c>
      <c r="M1854" s="49"/>
      <c r="N1854" s="42" t="str">
        <f t="shared" si="138"/>
        <v>Meals and Snacks To be served during the conduct of KADIWA pop-up Store (retail) at Global Construct Mexico, Pampanga and at Global Aseana 1 San Simon, Pampanga on June 9, 2023</v>
      </c>
      <c r="O1854" s="16"/>
      <c r="P1854" s="27"/>
      <c r="Q1854" s="27"/>
      <c r="R1854" s="31"/>
      <c r="S1854" s="41">
        <v>44949</v>
      </c>
      <c r="T1854" s="16"/>
    </row>
    <row r="1855" spans="1:20" ht="87.75" customHeight="1" x14ac:dyDescent="0.2">
      <c r="A1855" s="27"/>
      <c r="B1855" s="47" t="s">
        <v>2668</v>
      </c>
      <c r="C1855" s="31" t="s">
        <v>1074</v>
      </c>
      <c r="D1855" s="31" t="s">
        <v>27</v>
      </c>
      <c r="E1855" s="36">
        <v>45092</v>
      </c>
      <c r="F1855" s="31" t="s">
        <v>28</v>
      </c>
      <c r="G1855" s="36">
        <v>45092</v>
      </c>
      <c r="H1855" s="36">
        <v>45092</v>
      </c>
      <c r="I1855" s="31" t="s">
        <v>29</v>
      </c>
      <c r="J1855" s="31" t="s">
        <v>1077</v>
      </c>
      <c r="K1855" s="37">
        <f t="shared" si="137"/>
        <v>15000</v>
      </c>
      <c r="L1855" s="33">
        <v>15000</v>
      </c>
      <c r="M1855" s="49"/>
      <c r="N1855" s="42" t="str">
        <f t="shared" si="138"/>
        <v>To be served during the conduct of Kadiwa on Wheels to augment increasing prices of basic and prime commodities at Brgy. Francisco Homes Narra, San Jose del Monte City, Bulacan on June 15, 2023</v>
      </c>
      <c r="O1855" s="16"/>
      <c r="P1855" s="27"/>
      <c r="Q1855" s="27"/>
      <c r="R1855" s="31"/>
      <c r="S1855" s="41">
        <v>44949</v>
      </c>
      <c r="T1855" s="16"/>
    </row>
    <row r="1856" spans="1:20" ht="78.75" customHeight="1" x14ac:dyDescent="0.2">
      <c r="A1856" s="27"/>
      <c r="B1856" s="47" t="s">
        <v>2669</v>
      </c>
      <c r="C1856" s="31" t="s">
        <v>1074</v>
      </c>
      <c r="D1856" s="31" t="s">
        <v>27</v>
      </c>
      <c r="E1856" s="36">
        <v>45092</v>
      </c>
      <c r="F1856" s="31" t="s">
        <v>28</v>
      </c>
      <c r="G1856" s="36">
        <v>45119</v>
      </c>
      <c r="H1856" s="36">
        <v>45119</v>
      </c>
      <c r="I1856" s="31" t="s">
        <v>29</v>
      </c>
      <c r="J1856" s="31" t="s">
        <v>1077</v>
      </c>
      <c r="K1856" s="37">
        <f t="shared" si="137"/>
        <v>30000</v>
      </c>
      <c r="L1856" s="33">
        <v>30000</v>
      </c>
      <c r="M1856" s="49"/>
      <c r="N1856" s="42" t="str">
        <f t="shared" si="138"/>
        <v>Meals and Snacks serve during the conduct of Ceremonial Turnover of Enhanced KADIWA Financial Grant Assistance Program on July 5, 2023 in Nueva Ecija</v>
      </c>
      <c r="O1856" s="16"/>
      <c r="P1856" s="27"/>
      <c r="Q1856" s="27"/>
      <c r="R1856" s="31"/>
      <c r="S1856" s="41">
        <v>44949</v>
      </c>
      <c r="T1856" s="16"/>
    </row>
    <row r="1857" spans="1:20" ht="80.25" customHeight="1" x14ac:dyDescent="0.2">
      <c r="A1857" s="27"/>
      <c r="B1857" s="47" t="s">
        <v>2670</v>
      </c>
      <c r="C1857" s="31" t="s">
        <v>1074</v>
      </c>
      <c r="D1857" s="31" t="s">
        <v>27</v>
      </c>
      <c r="E1857" s="36">
        <v>45092</v>
      </c>
      <c r="F1857" s="31" t="s">
        <v>28</v>
      </c>
      <c r="G1857" s="36">
        <v>45119</v>
      </c>
      <c r="H1857" s="36">
        <v>45119</v>
      </c>
      <c r="I1857" s="31" t="s">
        <v>29</v>
      </c>
      <c r="J1857" s="31" t="s">
        <v>1077</v>
      </c>
      <c r="K1857" s="37">
        <f t="shared" si="137"/>
        <v>42000</v>
      </c>
      <c r="L1857" s="33">
        <v>42000</v>
      </c>
      <c r="M1857" s="49"/>
      <c r="N1857" s="42" t="str">
        <f t="shared" si="138"/>
        <v>Meals and Snacks serve during the conduct of Ceremonial Turnover of Enhanced KADIWA Financial Grant Assistance Program on July 7, 2023 in Lubao, Pampanga</v>
      </c>
      <c r="O1857" s="16"/>
      <c r="P1857" s="27"/>
      <c r="Q1857" s="27"/>
      <c r="R1857" s="31"/>
      <c r="S1857" s="41">
        <v>44949</v>
      </c>
      <c r="T1857" s="16"/>
    </row>
    <row r="1858" spans="1:20" ht="15.75" customHeight="1" x14ac:dyDescent="0.2">
      <c r="A1858" s="27"/>
      <c r="B1858" s="47" t="s">
        <v>2671</v>
      </c>
      <c r="C1858" s="31" t="s">
        <v>1074</v>
      </c>
      <c r="D1858" s="31" t="s">
        <v>27</v>
      </c>
      <c r="E1858" s="36">
        <v>45092</v>
      </c>
      <c r="F1858" s="31" t="s">
        <v>28</v>
      </c>
      <c r="G1858" s="36">
        <v>45119</v>
      </c>
      <c r="H1858" s="36">
        <v>45119</v>
      </c>
      <c r="I1858" s="31" t="s">
        <v>29</v>
      </c>
      <c r="J1858" s="31" t="s">
        <v>1077</v>
      </c>
      <c r="K1858" s="37">
        <f t="shared" si="137"/>
        <v>24000</v>
      </c>
      <c r="L1858" s="33">
        <v>24000</v>
      </c>
      <c r="M1858" s="49"/>
      <c r="N1858" s="42" t="str">
        <f t="shared" si="138"/>
        <v>Meals and Snacks to be served during the conduct of Kadiwa Pop Up store at Philippine Airforce Clark, Pampanga on July 7, 2023</v>
      </c>
      <c r="O1858" s="16"/>
      <c r="P1858" s="27"/>
      <c r="Q1858" s="27"/>
      <c r="R1858" s="31"/>
      <c r="S1858" s="41">
        <v>44949</v>
      </c>
      <c r="T1858" s="16"/>
    </row>
    <row r="1859" spans="1:20" ht="92.25" customHeight="1" x14ac:dyDescent="0.2">
      <c r="A1859" s="27"/>
      <c r="B1859" s="47" t="s">
        <v>2672</v>
      </c>
      <c r="C1859" s="31" t="s">
        <v>1074</v>
      </c>
      <c r="D1859" s="31" t="s">
        <v>27</v>
      </c>
      <c r="E1859" s="36">
        <v>45092</v>
      </c>
      <c r="F1859" s="31" t="s">
        <v>28</v>
      </c>
      <c r="G1859" s="36">
        <v>45139</v>
      </c>
      <c r="H1859" s="36">
        <v>45139</v>
      </c>
      <c r="I1859" s="31" t="s">
        <v>29</v>
      </c>
      <c r="J1859" s="31" t="s">
        <v>1077</v>
      </c>
      <c r="K1859" s="37">
        <f t="shared" si="137"/>
        <v>42000</v>
      </c>
      <c r="L1859" s="33">
        <v>42000</v>
      </c>
      <c r="M1859" s="49"/>
      <c r="N1859" s="42" t="str">
        <f t="shared" si="138"/>
        <v>Meals and Snacks to be served during the conduct of  Foodlane and Farmers and Fisherfolks Enterprise Development Information System (FFEDIS) Orientation on August 10, 2023 at Mariveles, Bataan.</v>
      </c>
      <c r="O1859" s="16"/>
      <c r="P1859" s="27"/>
      <c r="Q1859" s="27"/>
      <c r="R1859" s="31"/>
      <c r="S1859" s="41">
        <v>44949</v>
      </c>
      <c r="T1859" s="16"/>
    </row>
    <row r="1860" spans="1:20" ht="15.75" customHeight="1" x14ac:dyDescent="0.2">
      <c r="A1860" s="27"/>
      <c r="B1860" s="47" t="s">
        <v>2673</v>
      </c>
      <c r="C1860" s="31" t="s">
        <v>1074</v>
      </c>
      <c r="D1860" s="31" t="s">
        <v>27</v>
      </c>
      <c r="E1860" s="36">
        <v>45092</v>
      </c>
      <c r="F1860" s="31" t="s">
        <v>28</v>
      </c>
      <c r="G1860" s="36">
        <v>45139</v>
      </c>
      <c r="H1860" s="36">
        <v>45139</v>
      </c>
      <c r="I1860" s="31" t="s">
        <v>29</v>
      </c>
      <c r="J1860" s="31" t="s">
        <v>1077</v>
      </c>
      <c r="K1860" s="37">
        <f t="shared" si="137"/>
        <v>36000</v>
      </c>
      <c r="L1860" s="33">
        <v>36000</v>
      </c>
      <c r="M1860" s="49"/>
      <c r="N1860" s="42" t="str">
        <f t="shared" si="138"/>
        <v>Meals and Snacks to be served during the conduct of Farmers and Fisherfolks Enterprise Development Information System (FFEDIS) Orientation on August 17, 2023 at Castillejos, Zambales.</v>
      </c>
      <c r="O1860" s="16"/>
      <c r="P1860" s="27"/>
      <c r="Q1860" s="27"/>
      <c r="R1860" s="31"/>
      <c r="S1860" s="41">
        <v>44949</v>
      </c>
      <c r="T1860" s="16"/>
    </row>
    <row r="1861" spans="1:20" ht="15.75" customHeight="1" x14ac:dyDescent="0.2">
      <c r="A1861" s="27"/>
      <c r="B1861" s="47" t="s">
        <v>2673</v>
      </c>
      <c r="C1861" s="31" t="s">
        <v>1074</v>
      </c>
      <c r="D1861" s="31" t="s">
        <v>27</v>
      </c>
      <c r="E1861" s="36">
        <v>45092</v>
      </c>
      <c r="F1861" s="31" t="s">
        <v>28</v>
      </c>
      <c r="G1861" s="36">
        <v>45139</v>
      </c>
      <c r="H1861" s="36">
        <v>45139</v>
      </c>
      <c r="I1861" s="31" t="s">
        <v>29</v>
      </c>
      <c r="J1861" s="31" t="s">
        <v>1077</v>
      </c>
      <c r="K1861" s="37">
        <f t="shared" si="137"/>
        <v>42000</v>
      </c>
      <c r="L1861" s="33">
        <v>42000</v>
      </c>
      <c r="M1861" s="49"/>
      <c r="N1861" s="42" t="str">
        <f t="shared" si="138"/>
        <v>Meals and Snacks to be served during the conduct of Farmers and Fisherfolks Enterprise Development Information System (FFEDIS) Orientation on August 17, 2023 at Castillejos, Zambales.</v>
      </c>
      <c r="O1861" s="16"/>
      <c r="P1861" s="27"/>
      <c r="Q1861" s="27"/>
      <c r="R1861" s="31"/>
      <c r="S1861" s="41">
        <v>44949</v>
      </c>
      <c r="T1861" s="16"/>
    </row>
    <row r="1862" spans="1:20" ht="15.75" customHeight="1" x14ac:dyDescent="0.2">
      <c r="A1862" s="27"/>
      <c r="B1862" s="147" t="s">
        <v>2674</v>
      </c>
      <c r="C1862" s="31" t="s">
        <v>1074</v>
      </c>
      <c r="D1862" s="31" t="s">
        <v>27</v>
      </c>
      <c r="E1862" s="36">
        <v>45092</v>
      </c>
      <c r="F1862" s="31" t="s">
        <v>28</v>
      </c>
      <c r="G1862" s="45">
        <v>45108</v>
      </c>
      <c r="H1862" s="45">
        <v>45108</v>
      </c>
      <c r="I1862" s="31" t="s">
        <v>29</v>
      </c>
      <c r="J1862" s="31" t="s">
        <v>1077</v>
      </c>
      <c r="K1862" s="37">
        <f t="shared" si="137"/>
        <v>42000</v>
      </c>
      <c r="L1862" s="33">
        <v>42000</v>
      </c>
      <c r="M1862" s="33"/>
      <c r="N1862" s="50" t="s">
        <v>2675</v>
      </c>
      <c r="O1862" s="16"/>
      <c r="P1862" s="26"/>
      <c r="Q1862" s="27"/>
      <c r="R1862" s="27"/>
      <c r="S1862" s="27"/>
      <c r="T1862" s="16"/>
    </row>
    <row r="1863" spans="1:20" ht="15.75" customHeight="1" x14ac:dyDescent="0.2">
      <c r="A1863" s="27"/>
      <c r="B1863" s="147" t="s">
        <v>2676</v>
      </c>
      <c r="C1863" s="31" t="s">
        <v>1074</v>
      </c>
      <c r="D1863" s="31" t="s">
        <v>27</v>
      </c>
      <c r="E1863" s="36">
        <v>45092</v>
      </c>
      <c r="F1863" s="31" t="s">
        <v>28</v>
      </c>
      <c r="G1863" s="45">
        <v>45108</v>
      </c>
      <c r="H1863" s="45">
        <v>45108</v>
      </c>
      <c r="I1863" s="31" t="s">
        <v>29</v>
      </c>
      <c r="J1863" s="31" t="s">
        <v>1077</v>
      </c>
      <c r="K1863" s="37">
        <f t="shared" si="137"/>
        <v>18000</v>
      </c>
      <c r="L1863" s="33">
        <v>18000</v>
      </c>
      <c r="M1863" s="33"/>
      <c r="N1863" s="50" t="str">
        <f t="shared" ref="N1863:N1878" si="139">B1863</f>
        <v>Meals and Snacks to be served during the conduct of Kadiwa Pop Up store at Philippine Airforce Clark, Pampanga on August 18, 2023</v>
      </c>
      <c r="O1863" s="16"/>
      <c r="P1863" s="26"/>
      <c r="Q1863" s="27"/>
      <c r="R1863" s="27"/>
      <c r="S1863" s="27"/>
      <c r="T1863" s="16"/>
    </row>
    <row r="1864" spans="1:20" ht="74.25" customHeight="1" x14ac:dyDescent="0.2">
      <c r="A1864" s="27"/>
      <c r="B1864" s="147" t="s">
        <v>2677</v>
      </c>
      <c r="C1864" s="31" t="s">
        <v>1074</v>
      </c>
      <c r="D1864" s="31" t="s">
        <v>27</v>
      </c>
      <c r="E1864" s="45">
        <v>45108</v>
      </c>
      <c r="F1864" s="31" t="s">
        <v>28</v>
      </c>
      <c r="G1864" s="45">
        <v>45139</v>
      </c>
      <c r="H1864" s="45">
        <v>45139</v>
      </c>
      <c r="I1864" s="31" t="s">
        <v>29</v>
      </c>
      <c r="J1864" s="31" t="s">
        <v>1077</v>
      </c>
      <c r="K1864" s="37">
        <f t="shared" si="137"/>
        <v>144000</v>
      </c>
      <c r="L1864" s="33">
        <v>144000</v>
      </c>
      <c r="M1864" s="33"/>
      <c r="N1864" s="50" t="str">
        <f t="shared" si="139"/>
        <v>Meals and Snacks served during the conduct of Annual Okra Seminar 2023 on August 4-5, 2023 at DA ROS Paraiso, Tarlac</v>
      </c>
      <c r="O1864" s="16"/>
      <c r="P1864" s="26"/>
      <c r="Q1864" s="27"/>
      <c r="R1864" s="27"/>
      <c r="S1864" s="27"/>
      <c r="T1864" s="16"/>
    </row>
    <row r="1865" spans="1:20" ht="83.25" customHeight="1" x14ac:dyDescent="0.2">
      <c r="A1865" s="27"/>
      <c r="B1865" s="147" t="s">
        <v>2678</v>
      </c>
      <c r="C1865" s="31" t="s">
        <v>1074</v>
      </c>
      <c r="D1865" s="31" t="s">
        <v>27</v>
      </c>
      <c r="E1865" s="45">
        <v>45139</v>
      </c>
      <c r="F1865" s="31" t="s">
        <v>28</v>
      </c>
      <c r="G1865" s="45">
        <v>45170</v>
      </c>
      <c r="H1865" s="45">
        <v>45170</v>
      </c>
      <c r="I1865" s="31" t="s">
        <v>29</v>
      </c>
      <c r="J1865" s="31" t="s">
        <v>1077</v>
      </c>
      <c r="K1865" s="37">
        <f t="shared" si="137"/>
        <v>67500</v>
      </c>
      <c r="L1865" s="33">
        <v>67500</v>
      </c>
      <c r="M1865" s="33"/>
      <c r="N1865" s="50" t="str">
        <f t="shared" si="139"/>
        <v>Meals and Snacks to be served during the conduct of Orientation on Documentary Requirements and Process at ROS Tarlac, Tarlac City on September 14-15, 2023</v>
      </c>
      <c r="O1865" s="16"/>
      <c r="P1865" s="26"/>
      <c r="Q1865" s="27"/>
      <c r="R1865" s="27"/>
      <c r="S1865" s="27"/>
      <c r="T1865" s="16"/>
    </row>
    <row r="1866" spans="1:20" ht="101.25" customHeight="1" x14ac:dyDescent="0.2">
      <c r="A1866" s="27"/>
      <c r="B1866" s="147" t="s">
        <v>2679</v>
      </c>
      <c r="C1866" s="31" t="s">
        <v>1074</v>
      </c>
      <c r="D1866" s="31" t="s">
        <v>27</v>
      </c>
      <c r="E1866" s="45">
        <v>45139</v>
      </c>
      <c r="F1866" s="31" t="s">
        <v>28</v>
      </c>
      <c r="G1866" s="45">
        <v>45170</v>
      </c>
      <c r="H1866" s="45">
        <v>45170</v>
      </c>
      <c r="I1866" s="31" t="s">
        <v>29</v>
      </c>
      <c r="J1866" s="31" t="s">
        <v>1077</v>
      </c>
      <c r="K1866" s="37">
        <f t="shared" si="137"/>
        <v>60000</v>
      </c>
      <c r="L1866" s="33">
        <v>60000</v>
      </c>
      <c r="M1866" s="33"/>
      <c r="N1866" s="50" t="str">
        <f t="shared" si="139"/>
        <v>Meals and Snacks to be served during the conduct of Orientation on Documentary Requirements and Process at RCPC, Science City of Muñoz, Nueva Ecija on September 12-13, 2023</v>
      </c>
      <c r="O1866" s="16"/>
      <c r="P1866" s="26"/>
      <c r="Q1866" s="27"/>
      <c r="R1866" s="27"/>
      <c r="S1866" s="27"/>
      <c r="T1866" s="16"/>
    </row>
    <row r="1867" spans="1:20" ht="119.25" customHeight="1" x14ac:dyDescent="0.2">
      <c r="A1867" s="27"/>
      <c r="B1867" s="147" t="s">
        <v>2680</v>
      </c>
      <c r="C1867" s="31" t="s">
        <v>1074</v>
      </c>
      <c r="D1867" s="31" t="s">
        <v>27</v>
      </c>
      <c r="E1867" s="45">
        <v>45139</v>
      </c>
      <c r="F1867" s="31" t="s">
        <v>28</v>
      </c>
      <c r="G1867" s="45">
        <v>45209</v>
      </c>
      <c r="H1867" s="45">
        <v>45209</v>
      </c>
      <c r="I1867" s="31" t="s">
        <v>29</v>
      </c>
      <c r="J1867" s="31" t="s">
        <v>1077</v>
      </c>
      <c r="K1867" s="37">
        <f t="shared" si="137"/>
        <v>94500</v>
      </c>
      <c r="L1867" s="33">
        <v>94500</v>
      </c>
      <c r="M1867" s="33"/>
      <c r="N1867" s="50" t="str">
        <f t="shared" si="139"/>
        <v>Meals and Snacks to be served during the conduct of KADIWA pop-up store (retail) Young Farmers Challenge Awardees in partnership with Ayala Malls in MarQuee, Angeles City, Pampanga on October 12(ingress)-15, 2023.</v>
      </c>
      <c r="O1867" s="16"/>
      <c r="P1867" s="26"/>
      <c r="Q1867" s="27"/>
      <c r="R1867" s="27"/>
      <c r="S1867" s="27"/>
      <c r="T1867" s="16"/>
    </row>
    <row r="1868" spans="1:20" ht="114" customHeight="1" x14ac:dyDescent="0.2">
      <c r="A1868" s="27"/>
      <c r="B1868" s="147" t="s">
        <v>2681</v>
      </c>
      <c r="C1868" s="31" t="s">
        <v>1074</v>
      </c>
      <c r="D1868" s="31" t="s">
        <v>1576</v>
      </c>
      <c r="E1868" s="45">
        <v>45139</v>
      </c>
      <c r="F1868" s="45">
        <v>45139</v>
      </c>
      <c r="G1868" s="45">
        <v>45209</v>
      </c>
      <c r="H1868" s="45">
        <v>45209</v>
      </c>
      <c r="I1868" s="31" t="s">
        <v>29</v>
      </c>
      <c r="J1868" s="31" t="s">
        <v>1077</v>
      </c>
      <c r="K1868" s="37">
        <f t="shared" si="137"/>
        <v>84000</v>
      </c>
      <c r="L1868" s="33">
        <v>84000</v>
      </c>
      <c r="M1868" s="33"/>
      <c r="N1868" s="50" t="str">
        <f t="shared" si="139"/>
        <v>Accomodation to be used during the conduct of KADIWA pop-up store (retail) Young Farmers Challenge Awardees in partnership with Ayala Malls in MarQuee, Angeles City, Pampanga on October 12(ingress)-15, 2023.</v>
      </c>
      <c r="O1868" s="16"/>
      <c r="P1868" s="26"/>
      <c r="Q1868" s="27"/>
      <c r="R1868" s="27"/>
      <c r="S1868" s="27"/>
      <c r="T1868" s="16"/>
    </row>
    <row r="1869" spans="1:20" ht="15.75" customHeight="1" x14ac:dyDescent="0.2">
      <c r="A1869" s="27"/>
      <c r="B1869" s="147" t="s">
        <v>2682</v>
      </c>
      <c r="C1869" s="31" t="s">
        <v>1074</v>
      </c>
      <c r="D1869" s="31" t="s">
        <v>27</v>
      </c>
      <c r="E1869" s="45">
        <v>45139</v>
      </c>
      <c r="F1869" s="31" t="s">
        <v>28</v>
      </c>
      <c r="G1869" s="45">
        <v>45237</v>
      </c>
      <c r="H1869" s="45">
        <v>45237</v>
      </c>
      <c r="I1869" s="31" t="s">
        <v>29</v>
      </c>
      <c r="J1869" s="31" t="s">
        <v>1077</v>
      </c>
      <c r="K1869" s="37">
        <f t="shared" si="137"/>
        <v>87000</v>
      </c>
      <c r="L1869" s="33">
        <v>87000</v>
      </c>
      <c r="M1869" s="33"/>
      <c r="N1869" s="50" t="str">
        <f t="shared" si="139"/>
        <v>Meals and Snacks to be served during the conduct of KADIWA pop-up store (retail) in celebration of the National Organic Month in partnership with Ayala Malls in MarQuee, Angeles City, Pampanga on November 14(ingress)-17, 2023.</v>
      </c>
      <c r="O1869" s="16"/>
      <c r="P1869" s="26"/>
      <c r="Q1869" s="27"/>
      <c r="R1869" s="27"/>
      <c r="S1869" s="27"/>
      <c r="T1869" s="16"/>
    </row>
    <row r="1870" spans="1:20" ht="15.75" customHeight="1" x14ac:dyDescent="0.2">
      <c r="A1870" s="27"/>
      <c r="B1870" s="147" t="s">
        <v>2683</v>
      </c>
      <c r="C1870" s="31" t="s">
        <v>1074</v>
      </c>
      <c r="D1870" s="31" t="s">
        <v>1576</v>
      </c>
      <c r="E1870" s="31" t="s">
        <v>28</v>
      </c>
      <c r="F1870" s="31" t="s">
        <v>28</v>
      </c>
      <c r="G1870" s="45">
        <v>45237</v>
      </c>
      <c r="H1870" s="45">
        <v>45237</v>
      </c>
      <c r="I1870" s="31" t="s">
        <v>29</v>
      </c>
      <c r="J1870" s="31" t="s">
        <v>1077</v>
      </c>
      <c r="K1870" s="37">
        <f t="shared" si="137"/>
        <v>73500</v>
      </c>
      <c r="L1870" s="33">
        <v>73500</v>
      </c>
      <c r="M1870" s="33"/>
      <c r="N1870" s="50" t="str">
        <f t="shared" si="139"/>
        <v>Accommodation to be used during  the conduct of KADIWA pop-up store (retail) in celebration of the National Organic Month in partnership with Ayala Malls in MarQuee, Angeles City, Pampanga on November 14(ingress)-17, 2023.</v>
      </c>
      <c r="O1870" s="16"/>
      <c r="P1870" s="26"/>
      <c r="Q1870" s="27"/>
      <c r="R1870" s="27"/>
      <c r="S1870" s="27"/>
      <c r="T1870" s="16"/>
    </row>
    <row r="1871" spans="1:20" ht="15.75" customHeight="1" x14ac:dyDescent="0.2">
      <c r="A1871" s="27"/>
      <c r="B1871" s="147" t="s">
        <v>2684</v>
      </c>
      <c r="C1871" s="31" t="s">
        <v>1074</v>
      </c>
      <c r="D1871" s="31" t="s">
        <v>27</v>
      </c>
      <c r="E1871" s="45">
        <v>45139</v>
      </c>
      <c r="F1871" s="118" t="s">
        <v>28</v>
      </c>
      <c r="G1871" s="45">
        <v>45139</v>
      </c>
      <c r="H1871" s="45">
        <v>45139</v>
      </c>
      <c r="I1871" s="31" t="s">
        <v>29</v>
      </c>
      <c r="J1871" s="31" t="s">
        <v>1077</v>
      </c>
      <c r="K1871" s="37">
        <f t="shared" si="137"/>
        <v>48000</v>
      </c>
      <c r="L1871" s="33">
        <v>48000</v>
      </c>
      <c r="M1871" s="33"/>
      <c r="N1871" s="50" t="str">
        <f t="shared" si="139"/>
        <v>Meals and Snacks to be served during the conduct of Agri-Fishery Tourism Trade Fair in celebration of Baler Town Fiesta on August 15, 2023 at Baler, Aurora</v>
      </c>
      <c r="O1871" s="16"/>
      <c r="P1871" s="26"/>
      <c r="Q1871" s="27"/>
      <c r="R1871" s="27"/>
      <c r="S1871" s="27"/>
      <c r="T1871" s="16"/>
    </row>
    <row r="1872" spans="1:20" ht="15.75" customHeight="1" x14ac:dyDescent="0.2">
      <c r="A1872" s="27"/>
      <c r="B1872" s="147" t="s">
        <v>2685</v>
      </c>
      <c r="C1872" s="31" t="s">
        <v>1074</v>
      </c>
      <c r="D1872" s="31" t="s">
        <v>27</v>
      </c>
      <c r="E1872" s="45">
        <v>45139</v>
      </c>
      <c r="F1872" s="118" t="s">
        <v>28</v>
      </c>
      <c r="G1872" s="45">
        <v>45139</v>
      </c>
      <c r="H1872" s="45">
        <v>45139</v>
      </c>
      <c r="I1872" s="31" t="s">
        <v>29</v>
      </c>
      <c r="J1872" s="31" t="s">
        <v>1077</v>
      </c>
      <c r="K1872" s="37">
        <f t="shared" si="137"/>
        <v>30000</v>
      </c>
      <c r="L1872" s="33">
        <v>30000</v>
      </c>
      <c r="M1872" s="33"/>
      <c r="N1872" s="50" t="str">
        <f t="shared" si="139"/>
        <v>Meals and snacks served during the conduct of launching KADIWA sa Barangay on August 14, 2023 at Brgy. Laoag Cabangan, Zambales</v>
      </c>
      <c r="O1872" s="16"/>
      <c r="P1872" s="26"/>
      <c r="Q1872" s="27"/>
      <c r="R1872" s="27"/>
      <c r="S1872" s="27"/>
      <c r="T1872" s="16"/>
    </row>
    <row r="1873" spans="1:20" ht="15.75" customHeight="1" x14ac:dyDescent="0.2">
      <c r="A1873" s="27"/>
      <c r="B1873" s="147" t="s">
        <v>2686</v>
      </c>
      <c r="C1873" s="31" t="s">
        <v>1074</v>
      </c>
      <c r="D1873" s="31" t="s">
        <v>27</v>
      </c>
      <c r="E1873" s="45">
        <v>45139</v>
      </c>
      <c r="F1873" s="118" t="s">
        <v>28</v>
      </c>
      <c r="G1873" s="45">
        <v>45189</v>
      </c>
      <c r="H1873" s="45">
        <v>45189</v>
      </c>
      <c r="I1873" s="31" t="s">
        <v>29</v>
      </c>
      <c r="J1873" s="31" t="s">
        <v>1077</v>
      </c>
      <c r="K1873" s="37">
        <f t="shared" si="137"/>
        <v>18000</v>
      </c>
      <c r="L1873" s="33">
        <v>18000</v>
      </c>
      <c r="M1873" s="33"/>
      <c r="N1873" s="118" t="str">
        <f t="shared" si="139"/>
        <v>Meals and Snacks during the conduct of documentation of agri enterprise success stories on September 28-29, 2023 in Pampanga</v>
      </c>
      <c r="O1873" s="16"/>
      <c r="P1873" s="26"/>
      <c r="Q1873" s="27"/>
      <c r="R1873" s="27"/>
      <c r="S1873" s="27"/>
      <c r="T1873" s="16"/>
    </row>
    <row r="1874" spans="1:20" ht="15.75" customHeight="1" x14ac:dyDescent="0.2">
      <c r="A1874" s="27"/>
      <c r="B1874" s="147" t="s">
        <v>2687</v>
      </c>
      <c r="C1874" s="31" t="s">
        <v>1074</v>
      </c>
      <c r="D1874" s="31" t="s">
        <v>1576</v>
      </c>
      <c r="E1874" s="31" t="s">
        <v>28</v>
      </c>
      <c r="F1874" s="31" t="s">
        <v>28</v>
      </c>
      <c r="G1874" s="45">
        <v>45189</v>
      </c>
      <c r="H1874" s="45">
        <v>45189</v>
      </c>
      <c r="I1874" s="31" t="s">
        <v>29</v>
      </c>
      <c r="J1874" s="31" t="s">
        <v>1077</v>
      </c>
      <c r="K1874" s="37">
        <f t="shared" si="137"/>
        <v>328250</v>
      </c>
      <c r="L1874" s="33">
        <v>328250</v>
      </c>
      <c r="M1874" s="33"/>
      <c r="N1874" s="118" t="str">
        <f t="shared" si="139"/>
        <v>Meals and accommodation to be served/used during the conduct of Capability Building for Enhanced KADIWA Beneficiaries: Entrepreneurial Development and Marketing Strategy on September 13-15, 2023 in Pampanga</v>
      </c>
      <c r="O1874" s="16"/>
      <c r="P1874" s="26"/>
      <c r="Q1874" s="27"/>
      <c r="R1874" s="27"/>
      <c r="S1874" s="27"/>
      <c r="T1874" s="16"/>
    </row>
    <row r="1875" spans="1:20" ht="15.75" customHeight="1" x14ac:dyDescent="0.2">
      <c r="A1875" s="27"/>
      <c r="B1875" s="147" t="s">
        <v>2688</v>
      </c>
      <c r="C1875" s="31" t="s">
        <v>1074</v>
      </c>
      <c r="D1875" s="31" t="s">
        <v>27</v>
      </c>
      <c r="E1875" s="45">
        <v>45139</v>
      </c>
      <c r="F1875" s="118" t="s">
        <v>28</v>
      </c>
      <c r="G1875" s="45">
        <v>45189</v>
      </c>
      <c r="H1875" s="45">
        <v>45189</v>
      </c>
      <c r="I1875" s="31" t="s">
        <v>29</v>
      </c>
      <c r="J1875" s="31" t="s">
        <v>1077</v>
      </c>
      <c r="K1875" s="37">
        <f t="shared" si="137"/>
        <v>45000</v>
      </c>
      <c r="L1875" s="33">
        <v>45000</v>
      </c>
      <c r="M1875" s="33"/>
      <c r="N1875" s="118" t="str">
        <f t="shared" si="139"/>
        <v>Meals and snacks served during the conduct of the Local Program Coordinating Council meeting with DAR and Other Agencies on September 22, 2023 at ROS Tarlac City.</v>
      </c>
      <c r="O1875" s="16"/>
      <c r="P1875" s="26"/>
      <c r="Q1875" s="27"/>
      <c r="R1875" s="27"/>
      <c r="S1875" s="27"/>
      <c r="T1875" s="16"/>
    </row>
    <row r="1876" spans="1:20" ht="15.75" customHeight="1" x14ac:dyDescent="0.2">
      <c r="A1876" s="27"/>
      <c r="B1876" s="147" t="s">
        <v>2689</v>
      </c>
      <c r="C1876" s="31" t="s">
        <v>1074</v>
      </c>
      <c r="D1876" s="31" t="s">
        <v>27</v>
      </c>
      <c r="E1876" s="45">
        <v>45139</v>
      </c>
      <c r="F1876" s="118" t="s">
        <v>28</v>
      </c>
      <c r="G1876" s="45">
        <v>45217</v>
      </c>
      <c r="H1876" s="45">
        <v>45217</v>
      </c>
      <c r="I1876" s="31" t="s">
        <v>29</v>
      </c>
      <c r="J1876" s="31" t="s">
        <v>1077</v>
      </c>
      <c r="K1876" s="37">
        <f t="shared" si="137"/>
        <v>24000</v>
      </c>
      <c r="L1876" s="33">
        <v>24000</v>
      </c>
      <c r="M1876" s="33"/>
      <c r="N1876" s="118" t="str">
        <f t="shared" si="139"/>
        <v>Meals and Snacks to be served during the Meeting with Regional bantay Presyo Monitoring Team at DA - RFO III Conference Room, Government Center, Maimpis, CSFP on October 20, 2023</v>
      </c>
      <c r="O1876" s="16"/>
      <c r="P1876" s="26"/>
      <c r="Q1876" s="27"/>
      <c r="R1876" s="27"/>
      <c r="S1876" s="27"/>
      <c r="T1876" s="16"/>
    </row>
    <row r="1877" spans="1:20" ht="15.75" customHeight="1" x14ac:dyDescent="0.2">
      <c r="A1877" s="27"/>
      <c r="B1877" s="147" t="s">
        <v>2690</v>
      </c>
      <c r="C1877" s="31" t="s">
        <v>1074</v>
      </c>
      <c r="D1877" s="31" t="s">
        <v>27</v>
      </c>
      <c r="E1877" s="45">
        <v>45139</v>
      </c>
      <c r="F1877" s="118" t="s">
        <v>28</v>
      </c>
      <c r="G1877" s="45">
        <v>45189</v>
      </c>
      <c r="H1877" s="45">
        <v>45189</v>
      </c>
      <c r="I1877" s="31" t="s">
        <v>29</v>
      </c>
      <c r="J1877" s="31" t="s">
        <v>1077</v>
      </c>
      <c r="K1877" s="37">
        <f t="shared" si="137"/>
        <v>42000</v>
      </c>
      <c r="L1877" s="33">
        <v>42000</v>
      </c>
      <c r="M1877" s="33"/>
      <c r="N1877" s="118" t="str">
        <f t="shared" si="139"/>
        <v>Meals and Snacks to be served during the conduct of  Farmers and Fisherfolks Enterprise Development Information System (FFEDIS) Orientation on September 14, 2023 at Dipaculao, Aurora.</v>
      </c>
      <c r="O1877" s="16"/>
      <c r="P1877" s="26"/>
      <c r="Q1877" s="27"/>
      <c r="R1877" s="27"/>
      <c r="S1877" s="27"/>
      <c r="T1877" s="16"/>
    </row>
    <row r="1878" spans="1:20" ht="15.75" customHeight="1" x14ac:dyDescent="0.2">
      <c r="A1878" s="239"/>
      <c r="B1878" s="243" t="s">
        <v>2691</v>
      </c>
      <c r="C1878" s="235" t="s">
        <v>1074</v>
      </c>
      <c r="D1878" s="235" t="s">
        <v>1576</v>
      </c>
      <c r="E1878" s="31" t="s">
        <v>28</v>
      </c>
      <c r="F1878" s="31" t="s">
        <v>28</v>
      </c>
      <c r="G1878" s="240">
        <v>45189</v>
      </c>
      <c r="H1878" s="240">
        <v>45189</v>
      </c>
      <c r="I1878" s="235" t="s">
        <v>29</v>
      </c>
      <c r="J1878" s="31" t="s">
        <v>1077</v>
      </c>
      <c r="K1878" s="37">
        <f t="shared" si="137"/>
        <v>40000</v>
      </c>
      <c r="L1878" s="33">
        <v>40000</v>
      </c>
      <c r="M1878" s="33"/>
      <c r="N1878" s="241" t="str">
        <f t="shared" si="139"/>
        <v xml:space="preserve">Meals &amp; Snacks (with Venue &amp; Wi-fi) to be served during the conduct of Young Farmers Challenge Start-Up Component Provincial Awarding at Pampanga on September 28, 2023 </v>
      </c>
      <c r="O1878" s="16"/>
      <c r="P1878" s="26"/>
      <c r="Q1878" s="27"/>
      <c r="R1878" s="27"/>
      <c r="S1878" s="27"/>
      <c r="T1878" s="16"/>
    </row>
    <row r="1879" spans="1:20" ht="15.75" customHeight="1" x14ac:dyDescent="0.2">
      <c r="A1879" s="231"/>
      <c r="B1879" s="231"/>
      <c r="C1879" s="231"/>
      <c r="D1879" s="231"/>
      <c r="E1879" s="31" t="s">
        <v>28</v>
      </c>
      <c r="F1879" s="31" t="s">
        <v>28</v>
      </c>
      <c r="G1879" s="231"/>
      <c r="H1879" s="231"/>
      <c r="I1879" s="231"/>
      <c r="J1879" s="31" t="s">
        <v>2692</v>
      </c>
      <c r="K1879" s="37">
        <f t="shared" si="137"/>
        <v>80000</v>
      </c>
      <c r="L1879" s="33">
        <v>80000</v>
      </c>
      <c r="M1879" s="33"/>
      <c r="N1879" s="242"/>
      <c r="O1879" s="16"/>
      <c r="P1879" s="26"/>
      <c r="Q1879" s="27"/>
      <c r="R1879" s="27"/>
      <c r="S1879" s="27"/>
      <c r="T1879" s="16"/>
    </row>
    <row r="1880" spans="1:20" ht="15.75" customHeight="1" x14ac:dyDescent="0.2">
      <c r="A1880" s="27"/>
      <c r="B1880" s="147"/>
      <c r="C1880" s="31"/>
      <c r="D1880" s="31"/>
      <c r="E1880" s="45"/>
      <c r="F1880" s="118"/>
      <c r="G1880" s="45"/>
      <c r="H1880" s="45"/>
      <c r="I1880" s="31"/>
      <c r="J1880" s="31"/>
      <c r="K1880" s="37"/>
      <c r="L1880" s="33"/>
      <c r="M1880" s="33"/>
      <c r="N1880" s="118"/>
      <c r="O1880" s="16"/>
      <c r="P1880" s="26"/>
      <c r="Q1880" s="27"/>
      <c r="R1880" s="27"/>
      <c r="S1880" s="27"/>
      <c r="T1880" s="16"/>
    </row>
    <row r="1881" spans="1:20" ht="15.75" customHeight="1" x14ac:dyDescent="0.2">
      <c r="A1881" s="27"/>
      <c r="B1881" s="147" t="s">
        <v>2693</v>
      </c>
      <c r="C1881" s="31" t="s">
        <v>1074</v>
      </c>
      <c r="D1881" s="31" t="s">
        <v>1576</v>
      </c>
      <c r="E1881" s="31" t="s">
        <v>28</v>
      </c>
      <c r="F1881" s="118" t="s">
        <v>28</v>
      </c>
      <c r="G1881" s="45">
        <v>45189</v>
      </c>
      <c r="H1881" s="45">
        <v>45189</v>
      </c>
      <c r="I1881" s="31" t="s">
        <v>29</v>
      </c>
      <c r="J1881" s="31" t="s">
        <v>1077</v>
      </c>
      <c r="K1881" s="37">
        <f>SUM(L1881:M1881)</f>
        <v>32000</v>
      </c>
      <c r="L1881" s="33">
        <v>32000</v>
      </c>
      <c r="M1881" s="33"/>
      <c r="N1881" s="118" t="str">
        <f>B1881</f>
        <v>Accommodation to be served during the conduct of KADIWA Program on September 14-16, 2023 at Marikit Park Covered Court, Olongapo City, Zambales</v>
      </c>
      <c r="O1881" s="16"/>
      <c r="P1881" s="26"/>
      <c r="Q1881" s="27"/>
      <c r="R1881" s="27"/>
      <c r="S1881" s="27"/>
      <c r="T1881" s="16"/>
    </row>
    <row r="1882" spans="1:20" ht="15.75" customHeight="1" x14ac:dyDescent="0.2">
      <c r="A1882" s="27"/>
      <c r="B1882" s="151"/>
      <c r="C1882" s="31"/>
      <c r="D1882" s="31"/>
      <c r="E1882" s="31"/>
      <c r="F1882" s="31"/>
      <c r="G1882" s="36"/>
      <c r="H1882" s="36"/>
      <c r="I1882" s="31"/>
      <c r="J1882" s="31"/>
      <c r="K1882" s="37"/>
      <c r="L1882" s="33"/>
      <c r="M1882" s="33"/>
      <c r="N1882" s="48"/>
      <c r="O1882" s="16"/>
      <c r="P1882" s="26"/>
      <c r="Q1882" s="27"/>
      <c r="R1882" s="27"/>
      <c r="S1882" s="27"/>
      <c r="T1882" s="16"/>
    </row>
    <row r="1883" spans="1:20" ht="15.75" customHeight="1" x14ac:dyDescent="0.2">
      <c r="A1883" s="27"/>
      <c r="B1883" s="151"/>
      <c r="C1883" s="31"/>
      <c r="D1883" s="31"/>
      <c r="E1883" s="31"/>
      <c r="F1883" s="31"/>
      <c r="G1883" s="36"/>
      <c r="H1883" s="36"/>
      <c r="I1883" s="31"/>
      <c r="J1883" s="31"/>
      <c r="K1883" s="37"/>
      <c r="L1883" s="33"/>
      <c r="M1883" s="33"/>
      <c r="N1883" s="50"/>
      <c r="O1883" s="16"/>
      <c r="P1883" s="26"/>
      <c r="Q1883" s="27"/>
      <c r="R1883" s="27"/>
      <c r="S1883" s="27"/>
      <c r="T1883" s="16"/>
    </row>
    <row r="1884" spans="1:20" ht="15.75" customHeight="1" x14ac:dyDescent="0.2">
      <c r="A1884" s="27"/>
      <c r="B1884" s="44" t="s">
        <v>362</v>
      </c>
      <c r="C1884" s="31"/>
      <c r="D1884" s="31"/>
      <c r="E1884" s="31"/>
      <c r="F1884" s="31"/>
      <c r="G1884" s="36"/>
      <c r="H1884" s="36"/>
      <c r="I1884" s="31"/>
      <c r="J1884" s="31"/>
      <c r="K1884" s="37"/>
      <c r="L1884" s="33"/>
      <c r="M1884" s="33"/>
      <c r="N1884" s="50"/>
      <c r="O1884" s="16"/>
      <c r="P1884" s="26"/>
      <c r="Q1884" s="27"/>
      <c r="R1884" s="27"/>
      <c r="S1884" s="27"/>
      <c r="T1884" s="16"/>
    </row>
    <row r="1885" spans="1:20" ht="15.75" customHeight="1" x14ac:dyDescent="0.2">
      <c r="A1885" s="27"/>
      <c r="B1885" s="47" t="s">
        <v>2694</v>
      </c>
      <c r="C1885" s="31" t="s">
        <v>416</v>
      </c>
      <c r="D1885" s="31" t="s">
        <v>27</v>
      </c>
      <c r="E1885" s="36">
        <v>44928</v>
      </c>
      <c r="F1885" s="31" t="s">
        <v>28</v>
      </c>
      <c r="G1885" s="36">
        <v>44964</v>
      </c>
      <c r="H1885" s="36">
        <v>44964</v>
      </c>
      <c r="I1885" s="31" t="s">
        <v>29</v>
      </c>
      <c r="J1885" s="31" t="s">
        <v>365</v>
      </c>
      <c r="K1885" s="37">
        <f t="shared" ref="K1885:K1908" si="140">SUM(L1885:M1885)</f>
        <v>84000</v>
      </c>
      <c r="L1885" s="33">
        <v>84000</v>
      </c>
      <c r="M1885" s="49"/>
      <c r="N1885" s="42" t="s">
        <v>2695</v>
      </c>
      <c r="O1885" s="16"/>
      <c r="P1885" s="27" t="s">
        <v>626</v>
      </c>
      <c r="Q1885" s="27" t="s">
        <v>2696</v>
      </c>
      <c r="R1885" s="31" t="s">
        <v>420</v>
      </c>
      <c r="S1885" s="41">
        <v>44949</v>
      </c>
      <c r="T1885" s="16"/>
    </row>
    <row r="1886" spans="1:20" ht="15.75" customHeight="1" x14ac:dyDescent="0.2">
      <c r="A1886" s="27"/>
      <c r="B1886" s="47" t="s">
        <v>2697</v>
      </c>
      <c r="C1886" s="31" t="s">
        <v>362</v>
      </c>
      <c r="D1886" s="31" t="s">
        <v>27</v>
      </c>
      <c r="E1886" s="36">
        <v>44928</v>
      </c>
      <c r="F1886" s="31" t="s">
        <v>28</v>
      </c>
      <c r="G1886" s="36">
        <v>44964</v>
      </c>
      <c r="H1886" s="36">
        <v>44964</v>
      </c>
      <c r="I1886" s="31" t="s">
        <v>29</v>
      </c>
      <c r="J1886" s="31" t="s">
        <v>365</v>
      </c>
      <c r="K1886" s="37">
        <f t="shared" si="140"/>
        <v>24000</v>
      </c>
      <c r="L1886" s="33">
        <v>24000</v>
      </c>
      <c r="M1886" s="49"/>
      <c r="N1886" s="42" t="s">
        <v>2698</v>
      </c>
      <c r="O1886" s="16"/>
      <c r="P1886" s="27"/>
      <c r="Q1886" s="27"/>
      <c r="R1886" s="31"/>
      <c r="S1886" s="41">
        <v>44949</v>
      </c>
      <c r="T1886" s="16"/>
    </row>
    <row r="1887" spans="1:20" ht="15.75" customHeight="1" x14ac:dyDescent="0.2">
      <c r="A1887" s="27"/>
      <c r="B1887" s="47" t="s">
        <v>2699</v>
      </c>
      <c r="C1887" s="31" t="s">
        <v>362</v>
      </c>
      <c r="D1887" s="31" t="s">
        <v>27</v>
      </c>
      <c r="E1887" s="36">
        <v>44928</v>
      </c>
      <c r="F1887" s="36">
        <v>44928</v>
      </c>
      <c r="G1887" s="36">
        <v>44964</v>
      </c>
      <c r="H1887" s="36">
        <v>44964</v>
      </c>
      <c r="I1887" s="31" t="s">
        <v>29</v>
      </c>
      <c r="J1887" s="31" t="s">
        <v>365</v>
      </c>
      <c r="K1887" s="37">
        <f t="shared" si="140"/>
        <v>42000</v>
      </c>
      <c r="L1887" s="33">
        <v>42000</v>
      </c>
      <c r="M1887" s="49"/>
      <c r="N1887" s="42" t="s">
        <v>2700</v>
      </c>
      <c r="O1887" s="16"/>
      <c r="P1887" s="27"/>
      <c r="Q1887" s="27"/>
      <c r="R1887" s="31"/>
      <c r="S1887" s="41">
        <v>44949</v>
      </c>
      <c r="T1887" s="16"/>
    </row>
    <row r="1888" spans="1:20" ht="15.75" customHeight="1" x14ac:dyDescent="0.2">
      <c r="A1888" s="27"/>
      <c r="B1888" s="47" t="s">
        <v>2701</v>
      </c>
      <c r="C1888" s="31" t="s">
        <v>362</v>
      </c>
      <c r="D1888" s="31" t="s">
        <v>27</v>
      </c>
      <c r="E1888" s="36">
        <v>44928</v>
      </c>
      <c r="F1888" s="31" t="s">
        <v>110</v>
      </c>
      <c r="G1888" s="36">
        <v>45007</v>
      </c>
      <c r="H1888" s="36">
        <v>45007</v>
      </c>
      <c r="I1888" s="31" t="s">
        <v>29</v>
      </c>
      <c r="J1888" s="31" t="s">
        <v>365</v>
      </c>
      <c r="K1888" s="37">
        <f t="shared" si="140"/>
        <v>15000</v>
      </c>
      <c r="L1888" s="33">
        <v>15000</v>
      </c>
      <c r="M1888" s="49"/>
      <c r="N1888" s="42" t="s">
        <v>2702</v>
      </c>
      <c r="O1888" s="16"/>
      <c r="P1888" s="27"/>
      <c r="Q1888" s="27"/>
      <c r="R1888" s="31"/>
      <c r="S1888" s="41">
        <v>44949</v>
      </c>
      <c r="T1888" s="16"/>
    </row>
    <row r="1889" spans="1:20" ht="15.75" customHeight="1" x14ac:dyDescent="0.2">
      <c r="A1889" s="27"/>
      <c r="B1889" s="47" t="s">
        <v>2701</v>
      </c>
      <c r="C1889" s="31" t="s">
        <v>362</v>
      </c>
      <c r="D1889" s="31" t="s">
        <v>27</v>
      </c>
      <c r="E1889" s="36">
        <v>44928</v>
      </c>
      <c r="F1889" s="31" t="s">
        <v>110</v>
      </c>
      <c r="G1889" s="36">
        <v>45007</v>
      </c>
      <c r="H1889" s="36">
        <v>45007</v>
      </c>
      <c r="I1889" s="31" t="s">
        <v>29</v>
      </c>
      <c r="J1889" s="31" t="s">
        <v>365</v>
      </c>
      <c r="K1889" s="37">
        <f t="shared" si="140"/>
        <v>30000</v>
      </c>
      <c r="L1889" s="33">
        <v>30000</v>
      </c>
      <c r="M1889" s="49"/>
      <c r="N1889" s="42" t="s">
        <v>2703</v>
      </c>
      <c r="O1889" s="16"/>
      <c r="P1889" s="27"/>
      <c r="Q1889" s="27"/>
      <c r="R1889" s="31"/>
      <c r="S1889" s="41">
        <v>44949</v>
      </c>
      <c r="T1889" s="16"/>
    </row>
    <row r="1890" spans="1:20" ht="15.75" customHeight="1" x14ac:dyDescent="0.2">
      <c r="A1890" s="27"/>
      <c r="B1890" s="47" t="s">
        <v>2701</v>
      </c>
      <c r="C1890" s="31" t="s">
        <v>362</v>
      </c>
      <c r="D1890" s="31" t="s">
        <v>27</v>
      </c>
      <c r="E1890" s="36">
        <v>44928</v>
      </c>
      <c r="F1890" s="31" t="s">
        <v>110</v>
      </c>
      <c r="G1890" s="36">
        <v>45021</v>
      </c>
      <c r="H1890" s="36">
        <v>45021</v>
      </c>
      <c r="I1890" s="31" t="s">
        <v>29</v>
      </c>
      <c r="J1890" s="31" t="s">
        <v>365</v>
      </c>
      <c r="K1890" s="37">
        <f t="shared" si="140"/>
        <v>24000</v>
      </c>
      <c r="L1890" s="33">
        <v>24000</v>
      </c>
      <c r="M1890" s="49"/>
      <c r="N1890" s="42" t="s">
        <v>2704</v>
      </c>
      <c r="O1890" s="16"/>
      <c r="P1890" s="27"/>
      <c r="Q1890" s="27"/>
      <c r="R1890" s="31"/>
      <c r="S1890" s="41">
        <v>44949</v>
      </c>
      <c r="T1890" s="16"/>
    </row>
    <row r="1891" spans="1:20" ht="15.75" customHeight="1" x14ac:dyDescent="0.2">
      <c r="A1891" s="27"/>
      <c r="B1891" s="47" t="s">
        <v>2701</v>
      </c>
      <c r="C1891" s="31" t="s">
        <v>362</v>
      </c>
      <c r="D1891" s="31" t="s">
        <v>27</v>
      </c>
      <c r="E1891" s="36">
        <v>44928</v>
      </c>
      <c r="F1891" s="31" t="s">
        <v>110</v>
      </c>
      <c r="G1891" s="36">
        <v>45007</v>
      </c>
      <c r="H1891" s="36">
        <v>45007</v>
      </c>
      <c r="I1891" s="31" t="s">
        <v>29</v>
      </c>
      <c r="J1891" s="31" t="s">
        <v>365</v>
      </c>
      <c r="K1891" s="37">
        <f t="shared" si="140"/>
        <v>18000</v>
      </c>
      <c r="L1891" s="33">
        <v>18000</v>
      </c>
      <c r="M1891" s="49"/>
      <c r="N1891" s="42" t="s">
        <v>2705</v>
      </c>
      <c r="O1891" s="16"/>
      <c r="P1891" s="27"/>
      <c r="Q1891" s="27"/>
      <c r="R1891" s="31"/>
      <c r="S1891" s="41">
        <v>44949</v>
      </c>
      <c r="T1891" s="16"/>
    </row>
    <row r="1892" spans="1:20" ht="15.75" customHeight="1" x14ac:dyDescent="0.2">
      <c r="A1892" s="27"/>
      <c r="B1892" s="47" t="s">
        <v>2701</v>
      </c>
      <c r="C1892" s="31" t="s">
        <v>362</v>
      </c>
      <c r="D1892" s="31" t="s">
        <v>27</v>
      </c>
      <c r="E1892" s="36">
        <v>44928</v>
      </c>
      <c r="F1892" s="31" t="s">
        <v>28</v>
      </c>
      <c r="G1892" s="36">
        <v>45007</v>
      </c>
      <c r="H1892" s="36">
        <v>45007</v>
      </c>
      <c r="I1892" s="31" t="s">
        <v>29</v>
      </c>
      <c r="J1892" s="31" t="s">
        <v>365</v>
      </c>
      <c r="K1892" s="37">
        <f t="shared" si="140"/>
        <v>15000</v>
      </c>
      <c r="L1892" s="33">
        <v>15000</v>
      </c>
      <c r="M1892" s="49"/>
      <c r="N1892" s="42" t="s">
        <v>2706</v>
      </c>
      <c r="O1892" s="16"/>
      <c r="P1892" s="27"/>
      <c r="Q1892" s="27"/>
      <c r="R1892" s="31"/>
      <c r="S1892" s="41">
        <v>44949</v>
      </c>
      <c r="T1892" s="16"/>
    </row>
    <row r="1893" spans="1:20" ht="15.75" customHeight="1" x14ac:dyDescent="0.2">
      <c r="A1893" s="27"/>
      <c r="B1893" s="47" t="s">
        <v>2701</v>
      </c>
      <c r="C1893" s="31" t="s">
        <v>362</v>
      </c>
      <c r="D1893" s="31" t="s">
        <v>27</v>
      </c>
      <c r="E1893" s="36">
        <v>44928</v>
      </c>
      <c r="F1893" s="31" t="s">
        <v>110</v>
      </c>
      <c r="G1893" s="36">
        <v>45007</v>
      </c>
      <c r="H1893" s="36">
        <v>45007</v>
      </c>
      <c r="I1893" s="31" t="s">
        <v>29</v>
      </c>
      <c r="J1893" s="31" t="s">
        <v>365</v>
      </c>
      <c r="K1893" s="37">
        <f t="shared" si="140"/>
        <v>15000</v>
      </c>
      <c r="L1893" s="33">
        <v>15000</v>
      </c>
      <c r="M1893" s="49"/>
      <c r="N1893" s="42" t="s">
        <v>2707</v>
      </c>
      <c r="O1893" s="16"/>
      <c r="P1893" s="27"/>
      <c r="Q1893" s="27"/>
      <c r="R1893" s="31"/>
      <c r="S1893" s="41">
        <v>44949</v>
      </c>
      <c r="T1893" s="16"/>
    </row>
    <row r="1894" spans="1:20" ht="15.75" customHeight="1" x14ac:dyDescent="0.2">
      <c r="A1894" s="27"/>
      <c r="B1894" s="47" t="s">
        <v>2701</v>
      </c>
      <c r="C1894" s="31" t="s">
        <v>362</v>
      </c>
      <c r="D1894" s="31" t="s">
        <v>27</v>
      </c>
      <c r="E1894" s="36">
        <v>44928</v>
      </c>
      <c r="F1894" s="31" t="s">
        <v>28</v>
      </c>
      <c r="G1894" s="36">
        <v>45007</v>
      </c>
      <c r="H1894" s="36">
        <v>45007</v>
      </c>
      <c r="I1894" s="31" t="s">
        <v>29</v>
      </c>
      <c r="J1894" s="31" t="s">
        <v>365</v>
      </c>
      <c r="K1894" s="37">
        <f t="shared" si="140"/>
        <v>15000</v>
      </c>
      <c r="L1894" s="33">
        <v>15000</v>
      </c>
      <c r="M1894" s="49"/>
      <c r="N1894" s="42" t="s">
        <v>2708</v>
      </c>
      <c r="O1894" s="16"/>
      <c r="P1894" s="27"/>
      <c r="Q1894" s="27"/>
      <c r="R1894" s="31"/>
      <c r="S1894" s="41">
        <v>44949</v>
      </c>
      <c r="T1894" s="16"/>
    </row>
    <row r="1895" spans="1:20" ht="15.75" customHeight="1" x14ac:dyDescent="0.2">
      <c r="A1895" s="27"/>
      <c r="B1895" s="47" t="s">
        <v>2701</v>
      </c>
      <c r="C1895" s="31" t="s">
        <v>362</v>
      </c>
      <c r="D1895" s="31" t="s">
        <v>27</v>
      </c>
      <c r="E1895" s="36">
        <v>45017</v>
      </c>
      <c r="F1895" s="31" t="s">
        <v>28</v>
      </c>
      <c r="G1895" s="36">
        <v>45175</v>
      </c>
      <c r="H1895" s="36">
        <v>45175</v>
      </c>
      <c r="I1895" s="31" t="s">
        <v>29</v>
      </c>
      <c r="J1895" s="31" t="s">
        <v>365</v>
      </c>
      <c r="K1895" s="37">
        <f t="shared" si="140"/>
        <v>18000</v>
      </c>
      <c r="L1895" s="33">
        <v>18000</v>
      </c>
      <c r="M1895" s="49"/>
      <c r="N1895" s="42" t="s">
        <v>2709</v>
      </c>
      <c r="O1895" s="16"/>
      <c r="P1895" s="27"/>
      <c r="Q1895" s="27"/>
      <c r="R1895" s="31"/>
      <c r="S1895" s="41">
        <v>44949</v>
      </c>
      <c r="T1895" s="16"/>
    </row>
    <row r="1896" spans="1:20" ht="15.75" customHeight="1" x14ac:dyDescent="0.2">
      <c r="A1896" s="27"/>
      <c r="B1896" s="47" t="s">
        <v>2701</v>
      </c>
      <c r="C1896" s="31" t="s">
        <v>362</v>
      </c>
      <c r="D1896" s="31" t="s">
        <v>27</v>
      </c>
      <c r="E1896" s="36">
        <v>45017</v>
      </c>
      <c r="F1896" s="31" t="s">
        <v>28</v>
      </c>
      <c r="G1896" s="36">
        <v>45175</v>
      </c>
      <c r="H1896" s="36">
        <v>45175</v>
      </c>
      <c r="I1896" s="31" t="s">
        <v>29</v>
      </c>
      <c r="J1896" s="31" t="s">
        <v>365</v>
      </c>
      <c r="K1896" s="37">
        <f t="shared" si="140"/>
        <v>24000</v>
      </c>
      <c r="L1896" s="33">
        <v>24000</v>
      </c>
      <c r="M1896" s="49"/>
      <c r="N1896" s="42" t="s">
        <v>2710</v>
      </c>
      <c r="O1896" s="16"/>
      <c r="P1896" s="27"/>
      <c r="Q1896" s="27"/>
      <c r="R1896" s="31"/>
      <c r="S1896" s="41">
        <v>44949</v>
      </c>
      <c r="T1896" s="16"/>
    </row>
    <row r="1897" spans="1:20" ht="15.75" customHeight="1" x14ac:dyDescent="0.2">
      <c r="A1897" s="27"/>
      <c r="B1897" s="47" t="s">
        <v>2701</v>
      </c>
      <c r="C1897" s="31" t="s">
        <v>362</v>
      </c>
      <c r="D1897" s="31" t="s">
        <v>27</v>
      </c>
      <c r="E1897" s="36">
        <v>44928</v>
      </c>
      <c r="F1897" s="31" t="s">
        <v>28</v>
      </c>
      <c r="G1897" s="36">
        <v>44964</v>
      </c>
      <c r="H1897" s="36">
        <v>44964</v>
      </c>
      <c r="I1897" s="31" t="s">
        <v>29</v>
      </c>
      <c r="J1897" s="31" t="s">
        <v>365</v>
      </c>
      <c r="K1897" s="37">
        <f t="shared" si="140"/>
        <v>18000</v>
      </c>
      <c r="L1897" s="33">
        <v>18000</v>
      </c>
      <c r="M1897" s="49"/>
      <c r="N1897" s="42" t="s">
        <v>2711</v>
      </c>
      <c r="O1897" s="16"/>
      <c r="P1897" s="27"/>
      <c r="Q1897" s="27"/>
      <c r="R1897" s="31"/>
      <c r="S1897" s="41">
        <v>44949</v>
      </c>
      <c r="T1897" s="16"/>
    </row>
    <row r="1898" spans="1:20" ht="15.75" customHeight="1" x14ac:dyDescent="0.2">
      <c r="A1898" s="27"/>
      <c r="B1898" s="47" t="s">
        <v>2701</v>
      </c>
      <c r="C1898" s="31" t="s">
        <v>362</v>
      </c>
      <c r="D1898" s="31" t="s">
        <v>27</v>
      </c>
      <c r="E1898" s="36">
        <v>45017</v>
      </c>
      <c r="F1898" s="31" t="s">
        <v>28</v>
      </c>
      <c r="G1898" s="36">
        <v>45175</v>
      </c>
      <c r="H1898" s="36">
        <v>45175</v>
      </c>
      <c r="I1898" s="31" t="s">
        <v>29</v>
      </c>
      <c r="J1898" s="31" t="s">
        <v>365</v>
      </c>
      <c r="K1898" s="37">
        <f t="shared" si="140"/>
        <v>18000</v>
      </c>
      <c r="L1898" s="33">
        <v>18000</v>
      </c>
      <c r="M1898" s="49"/>
      <c r="N1898" s="42" t="s">
        <v>2712</v>
      </c>
      <c r="O1898" s="16"/>
      <c r="P1898" s="27"/>
      <c r="Q1898" s="27"/>
      <c r="R1898" s="31"/>
      <c r="S1898" s="41">
        <v>44949</v>
      </c>
      <c r="T1898" s="16"/>
    </row>
    <row r="1899" spans="1:20" ht="15.75" customHeight="1" x14ac:dyDescent="0.2">
      <c r="A1899" s="27"/>
      <c r="B1899" s="47" t="s">
        <v>2713</v>
      </c>
      <c r="C1899" s="31" t="s">
        <v>362</v>
      </c>
      <c r="D1899" s="31" t="s">
        <v>27</v>
      </c>
      <c r="E1899" s="36">
        <v>44928</v>
      </c>
      <c r="F1899" s="31" t="s">
        <v>28</v>
      </c>
      <c r="G1899" s="36">
        <v>44964</v>
      </c>
      <c r="H1899" s="36">
        <v>44964</v>
      </c>
      <c r="I1899" s="31" t="s">
        <v>29</v>
      </c>
      <c r="J1899" s="31" t="s">
        <v>365</v>
      </c>
      <c r="K1899" s="37">
        <f t="shared" si="140"/>
        <v>30000</v>
      </c>
      <c r="L1899" s="33">
        <v>30000</v>
      </c>
      <c r="M1899" s="49"/>
      <c r="N1899" s="42" t="s">
        <v>2714</v>
      </c>
      <c r="O1899" s="16"/>
      <c r="P1899" s="27"/>
      <c r="Q1899" s="27"/>
      <c r="R1899" s="31"/>
      <c r="S1899" s="41">
        <v>44949</v>
      </c>
      <c r="T1899" s="16"/>
    </row>
    <row r="1900" spans="1:20" ht="15.75" customHeight="1" x14ac:dyDescent="0.2">
      <c r="A1900" s="27"/>
      <c r="B1900" s="47" t="s">
        <v>2701</v>
      </c>
      <c r="C1900" s="31" t="s">
        <v>362</v>
      </c>
      <c r="D1900" s="31" t="s">
        <v>27</v>
      </c>
      <c r="E1900" s="36">
        <v>44929</v>
      </c>
      <c r="F1900" s="31" t="s">
        <v>28</v>
      </c>
      <c r="G1900" s="36">
        <v>45007</v>
      </c>
      <c r="H1900" s="36">
        <v>45007</v>
      </c>
      <c r="I1900" s="31" t="s">
        <v>29</v>
      </c>
      <c r="J1900" s="31" t="s">
        <v>365</v>
      </c>
      <c r="K1900" s="37">
        <f t="shared" si="140"/>
        <v>15000</v>
      </c>
      <c r="L1900" s="33">
        <v>15000</v>
      </c>
      <c r="M1900" s="49"/>
      <c r="N1900" s="42" t="s">
        <v>2715</v>
      </c>
      <c r="O1900" s="16"/>
      <c r="P1900" s="27"/>
      <c r="Q1900" s="27"/>
      <c r="R1900" s="31"/>
      <c r="S1900" s="41">
        <v>44949</v>
      </c>
      <c r="T1900" s="16"/>
    </row>
    <row r="1901" spans="1:20" ht="15.75" customHeight="1" x14ac:dyDescent="0.2">
      <c r="A1901" s="27"/>
      <c r="B1901" s="47" t="s">
        <v>2716</v>
      </c>
      <c r="C1901" s="31" t="s">
        <v>362</v>
      </c>
      <c r="D1901" s="31" t="s">
        <v>27</v>
      </c>
      <c r="E1901" s="36">
        <v>44930</v>
      </c>
      <c r="F1901" s="31" t="s">
        <v>28</v>
      </c>
      <c r="G1901" s="36">
        <v>45017</v>
      </c>
      <c r="H1901" s="36">
        <v>45017</v>
      </c>
      <c r="I1901" s="31" t="s">
        <v>29</v>
      </c>
      <c r="J1901" s="31" t="s">
        <v>365</v>
      </c>
      <c r="K1901" s="37">
        <f t="shared" si="140"/>
        <v>24000</v>
      </c>
      <c r="L1901" s="33">
        <v>24000</v>
      </c>
      <c r="M1901" s="49"/>
      <c r="N1901" s="42" t="s">
        <v>2717</v>
      </c>
      <c r="O1901" s="16"/>
      <c r="P1901" s="27"/>
      <c r="Q1901" s="27"/>
      <c r="R1901" s="31"/>
      <c r="S1901" s="41">
        <v>44949</v>
      </c>
      <c r="T1901" s="16"/>
    </row>
    <row r="1902" spans="1:20" ht="15.75" customHeight="1" x14ac:dyDescent="0.2">
      <c r="A1902" s="27"/>
      <c r="B1902" s="47" t="s">
        <v>2718</v>
      </c>
      <c r="C1902" s="31" t="s">
        <v>362</v>
      </c>
      <c r="D1902" s="31" t="s">
        <v>27</v>
      </c>
      <c r="E1902" s="36">
        <v>45017</v>
      </c>
      <c r="F1902" s="31" t="s">
        <v>28</v>
      </c>
      <c r="G1902" s="36">
        <v>45017</v>
      </c>
      <c r="H1902" s="36">
        <v>45017</v>
      </c>
      <c r="I1902" s="31" t="s">
        <v>29</v>
      </c>
      <c r="J1902" s="31" t="s">
        <v>365</v>
      </c>
      <c r="K1902" s="37">
        <f t="shared" si="140"/>
        <v>21000</v>
      </c>
      <c r="L1902" s="33">
        <v>21000</v>
      </c>
      <c r="M1902" s="49"/>
      <c r="N1902" s="42" t="s">
        <v>2719</v>
      </c>
      <c r="O1902" s="16"/>
      <c r="P1902" s="27"/>
      <c r="Q1902" s="27"/>
      <c r="R1902" s="31"/>
      <c r="S1902" s="41">
        <v>44949</v>
      </c>
      <c r="T1902" s="16"/>
    </row>
    <row r="1903" spans="1:20" ht="15.75" customHeight="1" x14ac:dyDescent="0.2">
      <c r="A1903" s="27"/>
      <c r="B1903" s="47" t="s">
        <v>2701</v>
      </c>
      <c r="C1903" s="31" t="s">
        <v>362</v>
      </c>
      <c r="D1903" s="31" t="s">
        <v>27</v>
      </c>
      <c r="E1903" s="36">
        <v>45018</v>
      </c>
      <c r="F1903" s="31" t="s">
        <v>28</v>
      </c>
      <c r="G1903" s="36">
        <v>45017</v>
      </c>
      <c r="H1903" s="36">
        <v>45017</v>
      </c>
      <c r="I1903" s="31" t="s">
        <v>29</v>
      </c>
      <c r="J1903" s="31" t="s">
        <v>365</v>
      </c>
      <c r="K1903" s="37">
        <f t="shared" si="140"/>
        <v>16800</v>
      </c>
      <c r="L1903" s="33">
        <v>16800</v>
      </c>
      <c r="M1903" s="49"/>
      <c r="N1903" s="42" t="s">
        <v>2720</v>
      </c>
      <c r="O1903" s="16"/>
      <c r="P1903" s="27"/>
      <c r="Q1903" s="27"/>
      <c r="R1903" s="31"/>
      <c r="S1903" s="41">
        <v>44949</v>
      </c>
      <c r="T1903" s="16"/>
    </row>
    <row r="1904" spans="1:20" ht="15.75" customHeight="1" x14ac:dyDescent="0.2">
      <c r="A1904" s="27"/>
      <c r="B1904" s="47" t="s">
        <v>2701</v>
      </c>
      <c r="C1904" s="31" t="s">
        <v>362</v>
      </c>
      <c r="D1904" s="31" t="s">
        <v>27</v>
      </c>
      <c r="E1904" s="36">
        <v>45019</v>
      </c>
      <c r="F1904" s="31" t="s">
        <v>28</v>
      </c>
      <c r="G1904" s="36">
        <v>45017</v>
      </c>
      <c r="H1904" s="36">
        <v>45017</v>
      </c>
      <c r="I1904" s="31" t="s">
        <v>29</v>
      </c>
      <c r="J1904" s="31" t="s">
        <v>365</v>
      </c>
      <c r="K1904" s="37">
        <f t="shared" si="140"/>
        <v>16800</v>
      </c>
      <c r="L1904" s="33">
        <v>16800</v>
      </c>
      <c r="M1904" s="49"/>
      <c r="N1904" s="42" t="s">
        <v>2721</v>
      </c>
      <c r="O1904" s="16"/>
      <c r="P1904" s="27"/>
      <c r="Q1904" s="27"/>
      <c r="R1904" s="31"/>
      <c r="S1904" s="41">
        <v>44949</v>
      </c>
      <c r="T1904" s="16"/>
    </row>
    <row r="1905" spans="1:20" ht="15.75" customHeight="1" x14ac:dyDescent="0.2">
      <c r="A1905" s="27"/>
      <c r="B1905" s="47" t="s">
        <v>2722</v>
      </c>
      <c r="C1905" s="31" t="s">
        <v>362</v>
      </c>
      <c r="D1905" s="31" t="s">
        <v>27</v>
      </c>
      <c r="E1905" s="36">
        <v>45017</v>
      </c>
      <c r="F1905" s="31" t="s">
        <v>28</v>
      </c>
      <c r="G1905" s="36">
        <v>45017</v>
      </c>
      <c r="H1905" s="36">
        <v>45017</v>
      </c>
      <c r="I1905" s="31" t="s">
        <v>29</v>
      </c>
      <c r="J1905" s="31" t="s">
        <v>365</v>
      </c>
      <c r="K1905" s="37">
        <f t="shared" si="140"/>
        <v>21000</v>
      </c>
      <c r="L1905" s="33">
        <v>21000</v>
      </c>
      <c r="M1905" s="49"/>
      <c r="N1905" s="42" t="s">
        <v>2723</v>
      </c>
      <c r="O1905" s="16"/>
      <c r="P1905" s="27"/>
      <c r="Q1905" s="27"/>
      <c r="R1905" s="31"/>
      <c r="S1905" s="41">
        <v>44949</v>
      </c>
      <c r="T1905" s="16"/>
    </row>
    <row r="1906" spans="1:20" ht="15.75" customHeight="1" x14ac:dyDescent="0.2">
      <c r="A1906" s="27"/>
      <c r="B1906" s="47" t="s">
        <v>2724</v>
      </c>
      <c r="C1906" s="31" t="s">
        <v>416</v>
      </c>
      <c r="D1906" s="31" t="s">
        <v>27</v>
      </c>
      <c r="E1906" s="36">
        <v>45063</v>
      </c>
      <c r="F1906" s="31" t="s">
        <v>28</v>
      </c>
      <c r="G1906" s="36">
        <v>45090</v>
      </c>
      <c r="H1906" s="36">
        <v>45090</v>
      </c>
      <c r="I1906" s="31" t="s">
        <v>29</v>
      </c>
      <c r="J1906" s="31" t="s">
        <v>365</v>
      </c>
      <c r="K1906" s="37">
        <f t="shared" si="140"/>
        <v>24000</v>
      </c>
      <c r="L1906" s="33">
        <v>24000</v>
      </c>
      <c r="M1906" s="49"/>
      <c r="N1906" s="42" t="str">
        <f t="shared" ref="N1906:N1908" si="141">B1906</f>
        <v>Melas and Snacks to be served during 1st Sem Meeting of Regional soils Laboratory with Provincial Soils Coordinators on June 14, 2023 at Regional Soils Laboratory Annex, CSFPampanga</v>
      </c>
      <c r="O1906" s="16"/>
      <c r="P1906" s="27"/>
      <c r="Q1906" s="27"/>
      <c r="R1906" s="31"/>
      <c r="S1906" s="41">
        <v>44949</v>
      </c>
      <c r="T1906" s="16"/>
    </row>
    <row r="1907" spans="1:20" ht="15.75" customHeight="1" x14ac:dyDescent="0.2">
      <c r="A1907" s="27"/>
      <c r="B1907" s="47" t="s">
        <v>2725</v>
      </c>
      <c r="C1907" s="31" t="s">
        <v>525</v>
      </c>
      <c r="D1907" s="31" t="s">
        <v>27</v>
      </c>
      <c r="E1907" s="36">
        <v>45168</v>
      </c>
      <c r="F1907" s="31" t="s">
        <v>28</v>
      </c>
      <c r="G1907" s="36">
        <v>45182</v>
      </c>
      <c r="H1907" s="36">
        <v>45182</v>
      </c>
      <c r="I1907" s="31" t="s">
        <v>29</v>
      </c>
      <c r="J1907" s="31" t="s">
        <v>365</v>
      </c>
      <c r="K1907" s="37">
        <f t="shared" si="140"/>
        <v>99000</v>
      </c>
      <c r="L1907" s="33">
        <v>99000</v>
      </c>
      <c r="M1907" s="49"/>
      <c r="N1907" s="42" t="str">
        <f t="shared" si="141"/>
        <v>Melas and Snacks to be served during the conduct of Training on Pest Management for Provinces of Tarlac, Bataan and Zambales on September 28-29, 2023 at RCPC Training Hall, PhilRice , Nueva Ecija</v>
      </c>
      <c r="O1907" s="16"/>
      <c r="P1907" s="27"/>
      <c r="Q1907" s="27"/>
      <c r="R1907" s="31"/>
      <c r="S1907" s="41">
        <v>44949</v>
      </c>
      <c r="T1907" s="16"/>
    </row>
    <row r="1908" spans="1:20" ht="15.75" customHeight="1" x14ac:dyDescent="0.2">
      <c r="A1908" s="27"/>
      <c r="B1908" s="47" t="s">
        <v>2726</v>
      </c>
      <c r="C1908" s="31" t="s">
        <v>444</v>
      </c>
      <c r="D1908" s="31" t="s">
        <v>27</v>
      </c>
      <c r="E1908" s="36">
        <v>45168</v>
      </c>
      <c r="F1908" s="31" t="s">
        <v>28</v>
      </c>
      <c r="G1908" s="36">
        <v>45168</v>
      </c>
      <c r="H1908" s="36">
        <v>45168</v>
      </c>
      <c r="I1908" s="31" t="s">
        <v>29</v>
      </c>
      <c r="J1908" s="31" t="s">
        <v>365</v>
      </c>
      <c r="K1908" s="37">
        <f t="shared" si="140"/>
        <v>27000</v>
      </c>
      <c r="L1908" s="33">
        <v>27000</v>
      </c>
      <c r="M1908" s="49"/>
      <c r="N1908" s="42" t="str">
        <f t="shared" si="141"/>
        <v>Meals and Snack to be served during the Retooling in Mycotoxin Analysis &amp; Verification of Test  Kits on September 01, 2023 at CSFP</v>
      </c>
      <c r="O1908" s="16"/>
      <c r="P1908" s="27"/>
      <c r="Q1908" s="27"/>
      <c r="R1908" s="31"/>
      <c r="S1908" s="41">
        <v>44949</v>
      </c>
      <c r="T1908" s="16"/>
    </row>
    <row r="1909" spans="1:20" ht="15.75" customHeight="1" x14ac:dyDescent="0.2">
      <c r="A1909" s="27"/>
      <c r="B1909" s="28"/>
      <c r="C1909" s="29"/>
      <c r="D1909" s="27"/>
      <c r="E1909" s="29"/>
      <c r="F1909" s="29"/>
      <c r="G1909" s="29"/>
      <c r="H1909" s="29"/>
      <c r="I1909" s="30"/>
      <c r="J1909" s="31"/>
      <c r="K1909" s="32"/>
      <c r="L1909" s="33"/>
      <c r="M1909" s="33"/>
      <c r="N1909" s="31"/>
      <c r="O1909" s="16"/>
      <c r="P1909" s="26"/>
      <c r="Q1909" s="27"/>
      <c r="R1909" s="27"/>
      <c r="S1909" s="27"/>
      <c r="T1909" s="16"/>
    </row>
    <row r="1910" spans="1:20" ht="15.75" customHeight="1" x14ac:dyDescent="0.2">
      <c r="A1910" s="27"/>
      <c r="B1910" s="55" t="s">
        <v>2727</v>
      </c>
      <c r="C1910" s="56"/>
      <c r="D1910" s="56"/>
      <c r="E1910" s="56" t="str">
        <f>IF(D1910="","",IF((OR(D1910=data_validation!A$1,D1910=data_validation!A$2,D1910=data_validation!A$5,D1910=data_validation!A$6,D1910=data_validation!A$15,D1910=data_validation!A$17)),"Indicate Date","N/A"))</f>
        <v/>
      </c>
      <c r="F1910" s="56" t="str">
        <f>IF(D1910="","",IF((OR(D1910=data_validation!A$1,D1910=data_validation!A$2)),"Indicate Date","N/A"))</f>
        <v/>
      </c>
      <c r="G1910" s="57" t="str">
        <f>IF(D1910="","","Indicate Date")</f>
        <v/>
      </c>
      <c r="H1910" s="57" t="str">
        <f>IF(D1910="","","Indicate Date")</f>
        <v/>
      </c>
      <c r="I1910" s="56"/>
      <c r="J1910" s="56"/>
      <c r="K1910" s="58"/>
      <c r="L1910" s="58"/>
      <c r="M1910" s="58"/>
      <c r="N1910" s="59"/>
      <c r="O1910" s="60"/>
      <c r="P1910" s="61"/>
      <c r="Q1910" s="62"/>
      <c r="R1910" s="62"/>
      <c r="S1910" s="62"/>
      <c r="T1910" s="8"/>
    </row>
    <row r="1911" spans="1:20" ht="15.75" customHeight="1" x14ac:dyDescent="0.2">
      <c r="A1911" s="27"/>
      <c r="B1911" s="47" t="s">
        <v>2728</v>
      </c>
      <c r="C1911" s="31" t="s">
        <v>1080</v>
      </c>
      <c r="D1911" s="31" t="s">
        <v>27</v>
      </c>
      <c r="E1911" s="36">
        <v>44964</v>
      </c>
      <c r="F1911" s="31" t="s">
        <v>28</v>
      </c>
      <c r="G1911" s="36">
        <v>45007</v>
      </c>
      <c r="H1911" s="36">
        <v>45007</v>
      </c>
      <c r="I1911" s="31" t="s">
        <v>29</v>
      </c>
      <c r="J1911" s="31" t="s">
        <v>308</v>
      </c>
      <c r="K1911" s="37">
        <f t="shared" ref="K1911:K1920" si="142">SUM(L1911:M1911)</f>
        <v>48000</v>
      </c>
      <c r="L1911" s="33">
        <v>48000</v>
      </c>
      <c r="M1911" s="49"/>
      <c r="N1911" s="42" t="s">
        <v>2729</v>
      </c>
      <c r="O1911" s="16"/>
      <c r="P1911" s="27"/>
      <c r="Q1911" s="27"/>
      <c r="R1911" s="31"/>
      <c r="S1911" s="41">
        <v>44949</v>
      </c>
      <c r="T1911" s="16"/>
    </row>
    <row r="1912" spans="1:20" ht="15.75" customHeight="1" x14ac:dyDescent="0.2">
      <c r="A1912" s="27"/>
      <c r="B1912" s="47" t="s">
        <v>2730</v>
      </c>
      <c r="C1912" s="31" t="s">
        <v>1080</v>
      </c>
      <c r="D1912" s="31" t="s">
        <v>27</v>
      </c>
      <c r="E1912" s="36">
        <v>44964</v>
      </c>
      <c r="F1912" s="31" t="s">
        <v>28</v>
      </c>
      <c r="G1912" s="36">
        <v>45007</v>
      </c>
      <c r="H1912" s="36">
        <v>45007</v>
      </c>
      <c r="I1912" s="31" t="s">
        <v>29</v>
      </c>
      <c r="J1912" s="31" t="s">
        <v>308</v>
      </c>
      <c r="K1912" s="37">
        <f t="shared" si="142"/>
        <v>48000</v>
      </c>
      <c r="L1912" s="33">
        <v>48000</v>
      </c>
      <c r="M1912" s="49"/>
      <c r="N1912" s="42" t="s">
        <v>2731</v>
      </c>
      <c r="O1912" s="16"/>
      <c r="P1912" s="27"/>
      <c r="Q1912" s="27"/>
      <c r="R1912" s="31"/>
      <c r="S1912" s="41">
        <v>44949</v>
      </c>
      <c r="T1912" s="16"/>
    </row>
    <row r="1913" spans="1:20" ht="15.75" customHeight="1" x14ac:dyDescent="0.2">
      <c r="A1913" s="27"/>
      <c r="B1913" s="47" t="s">
        <v>2732</v>
      </c>
      <c r="C1913" s="31" t="s">
        <v>1080</v>
      </c>
      <c r="D1913" s="31" t="s">
        <v>27</v>
      </c>
      <c r="E1913" s="36">
        <v>45007</v>
      </c>
      <c r="F1913" s="31" t="s">
        <v>28</v>
      </c>
      <c r="G1913" s="36">
        <v>45022</v>
      </c>
      <c r="H1913" s="36">
        <v>45022</v>
      </c>
      <c r="I1913" s="31" t="s">
        <v>29</v>
      </c>
      <c r="J1913" s="31" t="s">
        <v>308</v>
      </c>
      <c r="K1913" s="37">
        <f t="shared" si="142"/>
        <v>48000</v>
      </c>
      <c r="L1913" s="33">
        <v>48000</v>
      </c>
      <c r="M1913" s="49"/>
      <c r="N1913" s="42" t="s">
        <v>2733</v>
      </c>
      <c r="O1913" s="16"/>
      <c r="P1913" s="27"/>
      <c r="Q1913" s="27"/>
      <c r="R1913" s="31"/>
      <c r="S1913" s="41">
        <v>44949</v>
      </c>
      <c r="T1913" s="16"/>
    </row>
    <row r="1914" spans="1:20" ht="15.75" customHeight="1" x14ac:dyDescent="0.2">
      <c r="A1914" s="27"/>
      <c r="B1914" s="47" t="s">
        <v>2734</v>
      </c>
      <c r="C1914" s="31" t="s">
        <v>1080</v>
      </c>
      <c r="D1914" s="31" t="s">
        <v>27</v>
      </c>
      <c r="E1914" s="36">
        <v>45007</v>
      </c>
      <c r="F1914" s="31" t="s">
        <v>28</v>
      </c>
      <c r="G1914" s="36">
        <v>45022</v>
      </c>
      <c r="H1914" s="36">
        <v>45022</v>
      </c>
      <c r="I1914" s="31" t="s">
        <v>29</v>
      </c>
      <c r="J1914" s="31" t="s">
        <v>308</v>
      </c>
      <c r="K1914" s="37">
        <f t="shared" si="142"/>
        <v>48000</v>
      </c>
      <c r="L1914" s="33">
        <v>48000</v>
      </c>
      <c r="M1914" s="49"/>
      <c r="N1914" s="42" t="s">
        <v>2735</v>
      </c>
      <c r="O1914" s="16"/>
      <c r="P1914" s="27"/>
      <c r="Q1914" s="27"/>
      <c r="R1914" s="31"/>
      <c r="S1914" s="41">
        <v>44949</v>
      </c>
      <c r="T1914" s="16"/>
    </row>
    <row r="1915" spans="1:20" ht="15.75" customHeight="1" x14ac:dyDescent="0.2">
      <c r="A1915" s="27"/>
      <c r="B1915" s="47" t="s">
        <v>2736</v>
      </c>
      <c r="C1915" s="31" t="s">
        <v>1080</v>
      </c>
      <c r="D1915" s="31" t="s">
        <v>27</v>
      </c>
      <c r="E1915" s="36">
        <v>45007</v>
      </c>
      <c r="F1915" s="31" t="s">
        <v>28</v>
      </c>
      <c r="G1915" s="36">
        <v>45022</v>
      </c>
      <c r="H1915" s="36">
        <v>45022</v>
      </c>
      <c r="I1915" s="31" t="s">
        <v>29</v>
      </c>
      <c r="J1915" s="31" t="s">
        <v>308</v>
      </c>
      <c r="K1915" s="37">
        <f t="shared" si="142"/>
        <v>48000</v>
      </c>
      <c r="L1915" s="33">
        <v>48000</v>
      </c>
      <c r="M1915" s="49"/>
      <c r="N1915" s="42" t="s">
        <v>2737</v>
      </c>
      <c r="O1915" s="16"/>
      <c r="P1915" s="27"/>
      <c r="Q1915" s="27"/>
      <c r="R1915" s="31"/>
      <c r="S1915" s="41">
        <v>44949</v>
      </c>
      <c r="T1915" s="16"/>
    </row>
    <row r="1916" spans="1:20" ht="15.75" customHeight="1" x14ac:dyDescent="0.2">
      <c r="A1916" s="27"/>
      <c r="B1916" s="47" t="s">
        <v>2738</v>
      </c>
      <c r="C1916" s="31" t="s">
        <v>1080</v>
      </c>
      <c r="D1916" s="31" t="s">
        <v>27</v>
      </c>
      <c r="E1916" s="36">
        <v>45007</v>
      </c>
      <c r="F1916" s="31" t="s">
        <v>28</v>
      </c>
      <c r="G1916" s="36">
        <v>45022</v>
      </c>
      <c r="H1916" s="36">
        <v>45022</v>
      </c>
      <c r="I1916" s="31" t="s">
        <v>29</v>
      </c>
      <c r="J1916" s="31" t="s">
        <v>308</v>
      </c>
      <c r="K1916" s="37">
        <f t="shared" si="142"/>
        <v>48000</v>
      </c>
      <c r="L1916" s="33">
        <v>48000</v>
      </c>
      <c r="M1916" s="49"/>
      <c r="N1916" s="42" t="s">
        <v>2739</v>
      </c>
      <c r="O1916" s="16"/>
      <c r="P1916" s="27"/>
      <c r="Q1916" s="27"/>
      <c r="R1916" s="31"/>
      <c r="S1916" s="41">
        <v>44949</v>
      </c>
      <c r="T1916" s="16"/>
    </row>
    <row r="1917" spans="1:20" ht="15.75" customHeight="1" x14ac:dyDescent="0.2">
      <c r="A1917" s="27"/>
      <c r="B1917" s="47" t="s">
        <v>2740</v>
      </c>
      <c r="C1917" s="31" t="s">
        <v>1080</v>
      </c>
      <c r="D1917" s="31" t="s">
        <v>27</v>
      </c>
      <c r="E1917" s="36">
        <v>45007</v>
      </c>
      <c r="F1917" s="31" t="s">
        <v>28</v>
      </c>
      <c r="G1917" s="36">
        <v>45022</v>
      </c>
      <c r="H1917" s="36">
        <v>45022</v>
      </c>
      <c r="I1917" s="31" t="s">
        <v>29</v>
      </c>
      <c r="J1917" s="31" t="s">
        <v>308</v>
      </c>
      <c r="K1917" s="37">
        <f t="shared" si="142"/>
        <v>48000</v>
      </c>
      <c r="L1917" s="33">
        <v>48000</v>
      </c>
      <c r="M1917" s="49"/>
      <c r="N1917" s="42" t="s">
        <v>2741</v>
      </c>
      <c r="O1917" s="16"/>
      <c r="P1917" s="27"/>
      <c r="Q1917" s="27"/>
      <c r="R1917" s="31"/>
      <c r="S1917" s="41">
        <v>44949</v>
      </c>
      <c r="T1917" s="16"/>
    </row>
    <row r="1918" spans="1:20" ht="15.75" customHeight="1" x14ac:dyDescent="0.2">
      <c r="A1918" s="27"/>
      <c r="B1918" s="244" t="s">
        <v>2742</v>
      </c>
      <c r="C1918" s="235" t="s">
        <v>1649</v>
      </c>
      <c r="D1918" s="235" t="s">
        <v>1576</v>
      </c>
      <c r="E1918" s="235" t="s">
        <v>28</v>
      </c>
      <c r="F1918" s="235" t="s">
        <v>28</v>
      </c>
      <c r="G1918" s="229">
        <v>45055</v>
      </c>
      <c r="H1918" s="229">
        <v>45055</v>
      </c>
      <c r="I1918" s="235" t="s">
        <v>29</v>
      </c>
      <c r="J1918" s="31" t="s">
        <v>245</v>
      </c>
      <c r="K1918" s="37">
        <f t="shared" si="142"/>
        <v>40000</v>
      </c>
      <c r="L1918" s="33">
        <v>40000</v>
      </c>
      <c r="M1918" s="33"/>
      <c r="N1918" s="237" t="str">
        <f>B1918</f>
        <v>Meals and Accommodation to be served during the conduct of Exit Conference of Farmers Directors Month cum RAFC Execom Meeting on May 30-31, 2023 in San Ildefonso, Bulacan</v>
      </c>
      <c r="O1918" s="16"/>
      <c r="P1918" s="26"/>
      <c r="Q1918" s="27"/>
      <c r="R1918" s="27"/>
      <c r="S1918" s="27"/>
      <c r="T1918" s="16"/>
    </row>
    <row r="1919" spans="1:20" ht="15.75" customHeight="1" x14ac:dyDescent="0.2">
      <c r="A1919" s="27"/>
      <c r="B1919" s="230"/>
      <c r="C1919" s="230"/>
      <c r="D1919" s="230"/>
      <c r="E1919" s="230"/>
      <c r="F1919" s="230"/>
      <c r="G1919" s="230"/>
      <c r="H1919" s="230"/>
      <c r="I1919" s="230"/>
      <c r="J1919" s="31" t="s">
        <v>1092</v>
      </c>
      <c r="K1919" s="37">
        <f t="shared" si="142"/>
        <v>10000</v>
      </c>
      <c r="L1919" s="33">
        <v>10000</v>
      </c>
      <c r="M1919" s="33"/>
      <c r="N1919" s="230"/>
      <c r="O1919" s="16"/>
      <c r="P1919" s="26"/>
      <c r="Q1919" s="27"/>
      <c r="R1919" s="27"/>
      <c r="S1919" s="27"/>
      <c r="T1919" s="16"/>
    </row>
    <row r="1920" spans="1:20" ht="15.75" customHeight="1" x14ac:dyDescent="0.2">
      <c r="A1920" s="27"/>
      <c r="B1920" s="231"/>
      <c r="C1920" s="231"/>
      <c r="D1920" s="231"/>
      <c r="E1920" s="231"/>
      <c r="F1920" s="231"/>
      <c r="G1920" s="231"/>
      <c r="H1920" s="231"/>
      <c r="I1920" s="231"/>
      <c r="J1920" s="31" t="s">
        <v>745</v>
      </c>
      <c r="K1920" s="37">
        <f t="shared" si="142"/>
        <v>30000</v>
      </c>
      <c r="L1920" s="33">
        <v>30000</v>
      </c>
      <c r="M1920" s="33"/>
      <c r="N1920" s="231"/>
      <c r="O1920" s="16"/>
      <c r="P1920" s="26"/>
      <c r="Q1920" s="27"/>
      <c r="R1920" s="27"/>
      <c r="S1920" s="27"/>
      <c r="T1920" s="16"/>
    </row>
    <row r="1921" spans="1:20" ht="15.75" customHeight="1" x14ac:dyDescent="0.2">
      <c r="A1921" s="27"/>
      <c r="B1921" s="52"/>
      <c r="C1921" s="29"/>
      <c r="D1921" s="27"/>
      <c r="E1921" s="29"/>
      <c r="F1921" s="29"/>
      <c r="G1921" s="29"/>
      <c r="H1921" s="29"/>
      <c r="I1921" s="30"/>
      <c r="J1921" s="31"/>
      <c r="K1921" s="32"/>
      <c r="L1921" s="33"/>
      <c r="M1921" s="33"/>
      <c r="N1921" s="31"/>
      <c r="O1921" s="16"/>
      <c r="P1921" s="26"/>
      <c r="Q1921" s="27"/>
      <c r="R1921" s="27"/>
      <c r="S1921" s="27"/>
      <c r="T1921" s="16"/>
    </row>
    <row r="1922" spans="1:20" ht="15.75" customHeight="1" x14ac:dyDescent="0.2">
      <c r="A1922" s="27"/>
      <c r="B1922" s="52" t="s">
        <v>576</v>
      </c>
      <c r="C1922" s="29"/>
      <c r="D1922" s="27"/>
      <c r="E1922" s="29"/>
      <c r="F1922" s="29"/>
      <c r="G1922" s="29"/>
      <c r="H1922" s="29"/>
      <c r="I1922" s="30"/>
      <c r="J1922" s="31"/>
      <c r="K1922" s="32"/>
      <c r="L1922" s="33"/>
      <c r="M1922" s="33"/>
      <c r="N1922" s="31"/>
      <c r="O1922" s="16"/>
      <c r="P1922" s="26"/>
      <c r="Q1922" s="27"/>
      <c r="R1922" s="27"/>
      <c r="S1922" s="27"/>
      <c r="T1922" s="16"/>
    </row>
    <row r="1923" spans="1:20" ht="15.75" customHeight="1" x14ac:dyDescent="0.2">
      <c r="A1923" s="27"/>
      <c r="B1923" s="35" t="s">
        <v>2743</v>
      </c>
      <c r="C1923" s="31" t="s">
        <v>578</v>
      </c>
      <c r="D1923" s="31" t="s">
        <v>27</v>
      </c>
      <c r="E1923" s="36">
        <v>45108</v>
      </c>
      <c r="F1923" s="31" t="s">
        <v>28</v>
      </c>
      <c r="G1923" s="36">
        <v>45139</v>
      </c>
      <c r="H1923" s="36">
        <v>45139</v>
      </c>
      <c r="I1923" s="31" t="s">
        <v>29</v>
      </c>
      <c r="J1923" s="31" t="s">
        <v>1055</v>
      </c>
      <c r="K1923" s="37">
        <f>SUM(L1923:M1923)</f>
        <v>39000</v>
      </c>
      <c r="L1923" s="33">
        <v>39000</v>
      </c>
      <c r="M1923" s="33"/>
      <c r="N1923" s="31" t="s">
        <v>2744</v>
      </c>
      <c r="O1923" s="16"/>
      <c r="P1923" s="26"/>
      <c r="Q1923" s="27"/>
      <c r="R1923" s="27"/>
      <c r="S1923" s="27"/>
      <c r="T1923" s="16"/>
    </row>
    <row r="1924" spans="1:20" ht="15.75" customHeight="1" x14ac:dyDescent="0.2">
      <c r="A1924" s="27"/>
      <c r="B1924" s="52"/>
      <c r="C1924" s="29"/>
      <c r="D1924" s="27"/>
      <c r="E1924" s="29"/>
      <c r="F1924" s="29"/>
      <c r="G1924" s="29"/>
      <c r="H1924" s="29"/>
      <c r="I1924" s="30"/>
      <c r="J1924" s="31"/>
      <c r="K1924" s="32"/>
      <c r="L1924" s="33"/>
      <c r="M1924" s="33"/>
      <c r="N1924" s="31"/>
      <c r="O1924" s="16"/>
      <c r="P1924" s="26"/>
      <c r="Q1924" s="27"/>
      <c r="R1924" s="27"/>
      <c r="S1924" s="27"/>
      <c r="T1924" s="16"/>
    </row>
    <row r="1925" spans="1:20" ht="15.75" customHeight="1" x14ac:dyDescent="0.2">
      <c r="A1925" s="27"/>
      <c r="B1925" s="52" t="s">
        <v>929</v>
      </c>
      <c r="C1925" s="29"/>
      <c r="D1925" s="27"/>
      <c r="E1925" s="29" t="str">
        <f>IF(D1925="","",IF((OR(D1925=data_validation!A$1,D1925=data_validation!A$2,D1925=data_validation!A$5,D1925=data_validation!A$6,D1925=data_validation!A$15,D1925=data_validation!A$17)),"Indicate Date","N/A"))</f>
        <v/>
      </c>
      <c r="F1925" s="29" t="str">
        <f>IF(D1925="","",IF((OR(D1925=data_validation!A$1,D1925=data_validation!A$2)),"Indicate Date","N/A"))</f>
        <v/>
      </c>
      <c r="G1925" s="29" t="str">
        <f>IF(D1925="","","Indicate Date")</f>
        <v/>
      </c>
      <c r="H1925" s="29" t="str">
        <f>IF(D1925="","","Indicate Date")</f>
        <v/>
      </c>
      <c r="I1925" s="30"/>
      <c r="J1925" s="31"/>
      <c r="K1925" s="32"/>
      <c r="L1925" s="33"/>
      <c r="M1925" s="33"/>
      <c r="N1925" s="31"/>
      <c r="O1925" s="16"/>
      <c r="P1925" s="26"/>
      <c r="Q1925" s="27"/>
      <c r="R1925" s="27"/>
      <c r="S1925" s="27"/>
      <c r="T1925" s="16"/>
    </row>
    <row r="1926" spans="1:20" ht="15.75" customHeight="1" x14ac:dyDescent="0.2">
      <c r="A1926" s="27"/>
      <c r="B1926" s="35" t="s">
        <v>2745</v>
      </c>
      <c r="C1926" s="31" t="s">
        <v>578</v>
      </c>
      <c r="D1926" s="31" t="s">
        <v>27</v>
      </c>
      <c r="E1926" s="36">
        <v>44999</v>
      </c>
      <c r="F1926" s="31" t="s">
        <v>28</v>
      </c>
      <c r="G1926" s="36">
        <v>45017</v>
      </c>
      <c r="H1926" s="36">
        <v>45017</v>
      </c>
      <c r="I1926" s="31" t="s">
        <v>29</v>
      </c>
      <c r="J1926" s="31" t="s">
        <v>931</v>
      </c>
      <c r="K1926" s="37">
        <f>SUM(L1926:M1926)</f>
        <v>42000</v>
      </c>
      <c r="L1926" s="33">
        <v>42000</v>
      </c>
      <c r="M1926" s="33"/>
      <c r="N1926" s="42" t="str">
        <f>B1926</f>
        <v>Meals and snacks to be served during inter agency task force meeting on April 14, 2023 at DA- Conference Room.</v>
      </c>
      <c r="O1926" s="16"/>
      <c r="P1926" s="26"/>
      <c r="Q1926" s="27"/>
      <c r="R1926" s="27"/>
      <c r="S1926" s="27"/>
      <c r="T1926" s="16"/>
    </row>
    <row r="1927" spans="1:20" ht="15.75" customHeight="1" x14ac:dyDescent="0.2">
      <c r="A1927" s="27"/>
      <c r="B1927" s="28"/>
      <c r="C1927" s="29"/>
      <c r="D1927" s="27"/>
      <c r="E1927" s="29"/>
      <c r="F1927" s="29"/>
      <c r="G1927" s="29"/>
      <c r="H1927" s="29"/>
      <c r="I1927" s="30"/>
      <c r="J1927" s="31"/>
      <c r="K1927" s="32"/>
      <c r="L1927" s="33"/>
      <c r="M1927" s="33"/>
      <c r="N1927" s="31"/>
      <c r="O1927" s="16"/>
      <c r="P1927" s="26"/>
      <c r="Q1927" s="27"/>
      <c r="R1927" s="27"/>
      <c r="S1927" s="27"/>
      <c r="T1927" s="16"/>
    </row>
    <row r="1928" spans="1:20" ht="15.75" customHeight="1" x14ac:dyDescent="0.2">
      <c r="A1928" s="27"/>
      <c r="B1928" s="28" t="s">
        <v>2746</v>
      </c>
      <c r="C1928" s="29"/>
      <c r="D1928" s="27"/>
      <c r="E1928" s="29"/>
      <c r="F1928" s="29"/>
      <c r="G1928" s="29"/>
      <c r="H1928" s="29"/>
      <c r="I1928" s="30"/>
      <c r="J1928" s="31"/>
      <c r="K1928" s="32"/>
      <c r="L1928" s="33"/>
      <c r="M1928" s="33"/>
      <c r="N1928" s="31"/>
      <c r="O1928" s="16"/>
      <c r="P1928" s="26"/>
      <c r="Q1928" s="27"/>
      <c r="R1928" s="27"/>
      <c r="S1928" s="27"/>
      <c r="T1928" s="16"/>
    </row>
    <row r="1929" spans="1:20" ht="15.75" customHeight="1" x14ac:dyDescent="0.2">
      <c r="A1929" s="27"/>
      <c r="B1929" s="44" t="s">
        <v>1074</v>
      </c>
      <c r="C1929" s="29"/>
      <c r="D1929" s="27"/>
      <c r="E1929" s="29"/>
      <c r="F1929" s="29"/>
      <c r="G1929" s="29"/>
      <c r="H1929" s="29"/>
      <c r="I1929" s="30"/>
      <c r="J1929" s="31"/>
      <c r="K1929" s="32"/>
      <c r="L1929" s="33"/>
      <c r="M1929" s="33"/>
      <c r="N1929" s="31"/>
      <c r="O1929" s="16"/>
      <c r="P1929" s="26"/>
      <c r="Q1929" s="27"/>
      <c r="R1929" s="27"/>
      <c r="S1929" s="27"/>
      <c r="T1929" s="16"/>
    </row>
    <row r="1930" spans="1:20" ht="15.75" customHeight="1" x14ac:dyDescent="0.2">
      <c r="A1930" s="31"/>
      <c r="B1930" s="35" t="s">
        <v>2746</v>
      </c>
      <c r="C1930" s="31" t="s">
        <v>1074</v>
      </c>
      <c r="D1930" s="31" t="s">
        <v>27</v>
      </c>
      <c r="E1930" s="36">
        <v>45120</v>
      </c>
      <c r="F1930" s="31" t="s">
        <v>110</v>
      </c>
      <c r="G1930" s="36">
        <v>45120</v>
      </c>
      <c r="H1930" s="36">
        <v>45120</v>
      </c>
      <c r="I1930" s="31" t="s">
        <v>29</v>
      </c>
      <c r="J1930" s="31" t="s">
        <v>1077</v>
      </c>
      <c r="K1930" s="37">
        <f t="shared" ref="K1930:K1931" si="143">SUM(L1930:M1930)</f>
        <v>25000</v>
      </c>
      <c r="L1930" s="38">
        <v>25000</v>
      </c>
      <c r="M1930" s="38"/>
      <c r="N1930" s="31" t="s">
        <v>2747</v>
      </c>
      <c r="O1930" s="39"/>
      <c r="P1930" s="40"/>
      <c r="Q1930" s="31"/>
      <c r="R1930" s="31"/>
      <c r="S1930" s="41"/>
      <c r="T1930" s="39"/>
    </row>
    <row r="1931" spans="1:20" ht="15.75" customHeight="1" x14ac:dyDescent="0.2">
      <c r="A1931" s="31"/>
      <c r="B1931" s="35" t="s">
        <v>2746</v>
      </c>
      <c r="C1931" s="31" t="s">
        <v>1074</v>
      </c>
      <c r="D1931" s="31" t="s">
        <v>27</v>
      </c>
      <c r="E1931" s="36">
        <v>45001</v>
      </c>
      <c r="F1931" s="31" t="s">
        <v>110</v>
      </c>
      <c r="G1931" s="36">
        <v>45001</v>
      </c>
      <c r="H1931" s="36">
        <v>45001</v>
      </c>
      <c r="I1931" s="31" t="s">
        <v>29</v>
      </c>
      <c r="J1931" s="31" t="s">
        <v>1077</v>
      </c>
      <c r="K1931" s="37">
        <f t="shared" si="143"/>
        <v>30000</v>
      </c>
      <c r="L1931" s="38">
        <v>30000</v>
      </c>
      <c r="M1931" s="38"/>
      <c r="N1931" s="31" t="s">
        <v>2748</v>
      </c>
      <c r="O1931" s="39"/>
      <c r="P1931" s="40"/>
      <c r="Q1931" s="31"/>
      <c r="R1931" s="31"/>
      <c r="S1931" s="41"/>
      <c r="T1931" s="39"/>
    </row>
    <row r="1932" spans="1:20" ht="15.75" customHeight="1" x14ac:dyDescent="0.2">
      <c r="A1932" s="31"/>
      <c r="B1932" s="35"/>
      <c r="C1932" s="31"/>
      <c r="D1932" s="31"/>
      <c r="E1932" s="31"/>
      <c r="F1932" s="31"/>
      <c r="G1932" s="36"/>
      <c r="H1932" s="36"/>
      <c r="I1932" s="31"/>
      <c r="J1932" s="31"/>
      <c r="K1932" s="37"/>
      <c r="L1932" s="38"/>
      <c r="M1932" s="38"/>
      <c r="N1932" s="31"/>
      <c r="O1932" s="39"/>
      <c r="P1932" s="40"/>
      <c r="Q1932" s="31"/>
      <c r="R1932" s="31"/>
      <c r="S1932" s="41"/>
      <c r="T1932" s="39"/>
    </row>
    <row r="1933" spans="1:20" ht="27" customHeight="1" x14ac:dyDescent="0.2">
      <c r="A1933" s="31"/>
      <c r="B1933" s="44" t="s">
        <v>850</v>
      </c>
      <c r="C1933" s="31"/>
      <c r="D1933" s="31"/>
      <c r="E1933" s="31"/>
      <c r="F1933" s="31"/>
      <c r="G1933" s="36"/>
      <c r="H1933" s="36"/>
      <c r="I1933" s="31"/>
      <c r="J1933" s="31"/>
      <c r="K1933" s="37"/>
      <c r="L1933" s="38"/>
      <c r="M1933" s="38"/>
      <c r="N1933" s="31"/>
      <c r="O1933" s="39"/>
      <c r="P1933" s="40"/>
      <c r="Q1933" s="31"/>
      <c r="R1933" s="31"/>
      <c r="S1933" s="41"/>
      <c r="T1933" s="39"/>
    </row>
    <row r="1934" spans="1:20" ht="64.5" customHeight="1" x14ac:dyDescent="0.2">
      <c r="A1934" s="31"/>
      <c r="B1934" s="35" t="s">
        <v>2749</v>
      </c>
      <c r="C1934" s="31" t="s">
        <v>850</v>
      </c>
      <c r="D1934" s="31" t="s">
        <v>27</v>
      </c>
      <c r="E1934" s="36">
        <v>45017</v>
      </c>
      <c r="F1934" s="31" t="s">
        <v>110</v>
      </c>
      <c r="G1934" s="36">
        <v>45017</v>
      </c>
      <c r="H1934" s="36">
        <v>45017</v>
      </c>
      <c r="I1934" s="31" t="s">
        <v>29</v>
      </c>
      <c r="J1934" s="31" t="s">
        <v>852</v>
      </c>
      <c r="K1934" s="37">
        <f t="shared" ref="K1934:K1937" si="144">SUM(L1934:M1934)</f>
        <v>29400</v>
      </c>
      <c r="L1934" s="38">
        <v>29400</v>
      </c>
      <c r="M1934" s="38"/>
      <c r="N1934" s="31" t="s">
        <v>2749</v>
      </c>
      <c r="O1934" s="39"/>
      <c r="P1934" s="40"/>
      <c r="Q1934" s="31"/>
      <c r="R1934" s="31"/>
      <c r="S1934" s="41">
        <v>44942</v>
      </c>
      <c r="T1934" s="39"/>
    </row>
    <row r="1935" spans="1:20" ht="15.75" customHeight="1" x14ac:dyDescent="0.2">
      <c r="A1935" s="31"/>
      <c r="B1935" s="35" t="s">
        <v>2750</v>
      </c>
      <c r="C1935" s="31" t="s">
        <v>850</v>
      </c>
      <c r="D1935" s="31" t="s">
        <v>27</v>
      </c>
      <c r="E1935" s="36">
        <v>45017</v>
      </c>
      <c r="F1935" s="31" t="s">
        <v>110</v>
      </c>
      <c r="G1935" s="36">
        <v>45064</v>
      </c>
      <c r="H1935" s="36">
        <v>45064</v>
      </c>
      <c r="I1935" s="31" t="s">
        <v>29</v>
      </c>
      <c r="J1935" s="31" t="s">
        <v>852</v>
      </c>
      <c r="K1935" s="37">
        <f t="shared" si="144"/>
        <v>35000</v>
      </c>
      <c r="L1935" s="38">
        <v>35000</v>
      </c>
      <c r="M1935" s="38"/>
      <c r="N1935" s="31" t="s">
        <v>2751</v>
      </c>
      <c r="O1935" s="39"/>
      <c r="P1935" s="40"/>
      <c r="Q1935" s="31"/>
      <c r="R1935" s="31"/>
      <c r="S1935" s="41">
        <v>44942</v>
      </c>
      <c r="T1935" s="39"/>
    </row>
    <row r="1936" spans="1:20" ht="79.5" customHeight="1" x14ac:dyDescent="0.2">
      <c r="A1936" s="27"/>
      <c r="B1936" s="144" t="s">
        <v>2752</v>
      </c>
      <c r="C1936" s="118" t="s">
        <v>850</v>
      </c>
      <c r="D1936" s="118" t="s">
        <v>27</v>
      </c>
      <c r="E1936" s="119">
        <v>45108</v>
      </c>
      <c r="F1936" s="118" t="s">
        <v>110</v>
      </c>
      <c r="G1936" s="119">
        <v>45108</v>
      </c>
      <c r="H1936" s="119">
        <v>45108</v>
      </c>
      <c r="I1936" s="118" t="s">
        <v>29</v>
      </c>
      <c r="J1936" s="118" t="s">
        <v>852</v>
      </c>
      <c r="K1936" s="120">
        <f t="shared" si="144"/>
        <v>14100</v>
      </c>
      <c r="L1936" s="165">
        <v>14100</v>
      </c>
      <c r="M1936" s="165"/>
      <c r="N1936" s="118" t="s">
        <v>2753</v>
      </c>
      <c r="O1936" s="60"/>
      <c r="P1936" s="61"/>
      <c r="Q1936" s="118"/>
      <c r="R1936" s="118"/>
      <c r="S1936" s="122">
        <v>44942</v>
      </c>
      <c r="T1936" s="8"/>
    </row>
    <row r="1937" spans="1:20" ht="95.25" customHeight="1" x14ac:dyDescent="0.2">
      <c r="A1937" s="31"/>
      <c r="B1937" s="35" t="s">
        <v>2754</v>
      </c>
      <c r="C1937" s="31" t="s">
        <v>850</v>
      </c>
      <c r="D1937" s="31" t="s">
        <v>27</v>
      </c>
      <c r="E1937" s="36">
        <v>45152</v>
      </c>
      <c r="F1937" s="31" t="s">
        <v>110</v>
      </c>
      <c r="G1937" s="36">
        <v>45182</v>
      </c>
      <c r="H1937" s="36">
        <v>45182</v>
      </c>
      <c r="I1937" s="31" t="s">
        <v>29</v>
      </c>
      <c r="J1937" s="31" t="s">
        <v>852</v>
      </c>
      <c r="K1937" s="37">
        <f t="shared" si="144"/>
        <v>21300</v>
      </c>
      <c r="L1937" s="38">
        <v>21300</v>
      </c>
      <c r="M1937" s="38"/>
      <c r="N1937" s="31" t="s">
        <v>2755</v>
      </c>
      <c r="O1937" s="39"/>
      <c r="P1937" s="40"/>
      <c r="Q1937" s="31"/>
      <c r="R1937" s="31"/>
      <c r="S1937" s="41">
        <v>44942</v>
      </c>
      <c r="T1937" s="39"/>
    </row>
    <row r="1938" spans="1:20" ht="15.75" customHeight="1" x14ac:dyDescent="0.2">
      <c r="A1938" s="31"/>
      <c r="B1938" s="35"/>
      <c r="C1938" s="31"/>
      <c r="D1938" s="31"/>
      <c r="E1938" s="31"/>
      <c r="F1938" s="31"/>
      <c r="G1938" s="36"/>
      <c r="H1938" s="36"/>
      <c r="I1938" s="31"/>
      <c r="J1938" s="31"/>
      <c r="K1938" s="37"/>
      <c r="L1938" s="38"/>
      <c r="M1938" s="38"/>
      <c r="N1938" s="31"/>
      <c r="O1938" s="39"/>
      <c r="P1938" s="40"/>
      <c r="Q1938" s="31"/>
      <c r="R1938" s="31"/>
      <c r="S1938" s="41"/>
      <c r="T1938" s="39"/>
    </row>
    <row r="1939" spans="1:20" ht="15.75" customHeight="1" x14ac:dyDescent="0.2">
      <c r="A1939" s="31"/>
      <c r="B1939" s="44" t="s">
        <v>2529</v>
      </c>
      <c r="C1939" s="31"/>
      <c r="D1939" s="31"/>
      <c r="E1939" s="31"/>
      <c r="F1939" s="31"/>
      <c r="G1939" s="36"/>
      <c r="H1939" s="36"/>
      <c r="I1939" s="31"/>
      <c r="J1939" s="31"/>
      <c r="K1939" s="37"/>
      <c r="L1939" s="38"/>
      <c r="M1939" s="38"/>
      <c r="N1939" s="31"/>
      <c r="O1939" s="39"/>
      <c r="P1939" s="40"/>
      <c r="Q1939" s="31"/>
      <c r="R1939" s="31"/>
      <c r="S1939" s="41"/>
      <c r="T1939" s="39"/>
    </row>
    <row r="1940" spans="1:20" ht="15.75" customHeight="1" x14ac:dyDescent="0.2">
      <c r="A1940" s="31"/>
      <c r="B1940" s="35" t="s">
        <v>2746</v>
      </c>
      <c r="C1940" s="31" t="s">
        <v>842</v>
      </c>
      <c r="D1940" s="31" t="s">
        <v>27</v>
      </c>
      <c r="E1940" s="36">
        <v>44963</v>
      </c>
      <c r="F1940" s="31" t="s">
        <v>110</v>
      </c>
      <c r="G1940" s="36">
        <v>44963</v>
      </c>
      <c r="H1940" s="36">
        <v>44963</v>
      </c>
      <c r="I1940" s="31" t="s">
        <v>29</v>
      </c>
      <c r="J1940" s="31" t="s">
        <v>848</v>
      </c>
      <c r="K1940" s="37">
        <f t="shared" ref="K1940:K1949" si="145">SUM(L1940:M1940)</f>
        <v>27000</v>
      </c>
      <c r="L1940" s="38">
        <v>27000</v>
      </c>
      <c r="M1940" s="38"/>
      <c r="N1940" s="31" t="s">
        <v>2756</v>
      </c>
      <c r="O1940" s="39"/>
      <c r="P1940" s="40"/>
      <c r="Q1940" s="31"/>
      <c r="R1940" s="31"/>
      <c r="S1940" s="41">
        <v>44942</v>
      </c>
      <c r="T1940" s="39"/>
    </row>
    <row r="1941" spans="1:20" ht="15.75" customHeight="1" x14ac:dyDescent="0.2">
      <c r="A1941" s="31"/>
      <c r="B1941" s="35" t="s">
        <v>2757</v>
      </c>
      <c r="C1941" s="31" t="s">
        <v>842</v>
      </c>
      <c r="D1941" s="31" t="s">
        <v>27</v>
      </c>
      <c r="E1941" s="36">
        <v>44963</v>
      </c>
      <c r="F1941" s="36">
        <v>44963</v>
      </c>
      <c r="G1941" s="36">
        <v>44963</v>
      </c>
      <c r="H1941" s="36">
        <v>44963</v>
      </c>
      <c r="I1941" s="31" t="s">
        <v>29</v>
      </c>
      <c r="J1941" s="31" t="s">
        <v>848</v>
      </c>
      <c r="K1941" s="37">
        <f t="shared" si="145"/>
        <v>81200</v>
      </c>
      <c r="L1941" s="38">
        <v>81200</v>
      </c>
      <c r="M1941" s="38"/>
      <c r="N1941" s="31" t="s">
        <v>2758</v>
      </c>
      <c r="O1941" s="39"/>
      <c r="P1941" s="40"/>
      <c r="Q1941" s="31"/>
      <c r="R1941" s="31"/>
      <c r="S1941" s="41">
        <v>44942</v>
      </c>
      <c r="T1941" s="39"/>
    </row>
    <row r="1942" spans="1:20" ht="15.75" customHeight="1" x14ac:dyDescent="0.2">
      <c r="A1942" s="31"/>
      <c r="B1942" s="35" t="s">
        <v>2757</v>
      </c>
      <c r="C1942" s="31" t="s">
        <v>842</v>
      </c>
      <c r="D1942" s="31" t="s">
        <v>27</v>
      </c>
      <c r="E1942" s="36">
        <v>44963</v>
      </c>
      <c r="F1942" s="36">
        <v>44963</v>
      </c>
      <c r="G1942" s="36">
        <v>45001</v>
      </c>
      <c r="H1942" s="36">
        <v>45001</v>
      </c>
      <c r="I1942" s="31" t="s">
        <v>29</v>
      </c>
      <c r="J1942" s="31" t="s">
        <v>848</v>
      </c>
      <c r="K1942" s="37">
        <f t="shared" si="145"/>
        <v>50000</v>
      </c>
      <c r="L1942" s="38">
        <v>50000</v>
      </c>
      <c r="M1942" s="38"/>
      <c r="N1942" s="31" t="s">
        <v>2759</v>
      </c>
      <c r="O1942" s="39"/>
      <c r="P1942" s="40"/>
      <c r="Q1942" s="31"/>
      <c r="R1942" s="31"/>
      <c r="S1942" s="41">
        <v>44942</v>
      </c>
      <c r="T1942" s="39"/>
    </row>
    <row r="1943" spans="1:20" ht="15.75" customHeight="1" x14ac:dyDescent="0.2">
      <c r="A1943" s="31"/>
      <c r="B1943" s="35" t="s">
        <v>2757</v>
      </c>
      <c r="C1943" s="31" t="s">
        <v>842</v>
      </c>
      <c r="D1943" s="31" t="s">
        <v>27</v>
      </c>
      <c r="E1943" s="36">
        <v>44963</v>
      </c>
      <c r="F1943" s="31" t="s">
        <v>110</v>
      </c>
      <c r="G1943" s="36">
        <v>45001</v>
      </c>
      <c r="H1943" s="36">
        <v>45001</v>
      </c>
      <c r="I1943" s="31" t="s">
        <v>29</v>
      </c>
      <c r="J1943" s="31" t="s">
        <v>848</v>
      </c>
      <c r="K1943" s="37">
        <f t="shared" si="145"/>
        <v>8000</v>
      </c>
      <c r="L1943" s="38">
        <v>8000</v>
      </c>
      <c r="M1943" s="38"/>
      <c r="N1943" s="31" t="s">
        <v>2760</v>
      </c>
      <c r="O1943" s="39"/>
      <c r="P1943" s="40"/>
      <c r="Q1943" s="31"/>
      <c r="R1943" s="31"/>
      <c r="S1943" s="41">
        <v>44942</v>
      </c>
      <c r="T1943" s="39"/>
    </row>
    <row r="1944" spans="1:20" ht="15.75" customHeight="1" x14ac:dyDescent="0.2">
      <c r="A1944" s="31"/>
      <c r="B1944" s="35" t="s">
        <v>2761</v>
      </c>
      <c r="C1944" s="31" t="s">
        <v>842</v>
      </c>
      <c r="D1944" s="31" t="s">
        <v>27</v>
      </c>
      <c r="E1944" s="36">
        <v>44963</v>
      </c>
      <c r="F1944" s="31" t="s">
        <v>110</v>
      </c>
      <c r="G1944" s="36">
        <v>45001</v>
      </c>
      <c r="H1944" s="36">
        <v>45001</v>
      </c>
      <c r="I1944" s="31" t="s">
        <v>29</v>
      </c>
      <c r="J1944" s="31" t="s">
        <v>848</v>
      </c>
      <c r="K1944" s="37">
        <f t="shared" si="145"/>
        <v>16600</v>
      </c>
      <c r="L1944" s="38">
        <v>16600</v>
      </c>
      <c r="M1944" s="38"/>
      <c r="N1944" s="31" t="s">
        <v>2762</v>
      </c>
      <c r="O1944" s="39"/>
      <c r="P1944" s="40"/>
      <c r="Q1944" s="31"/>
      <c r="R1944" s="31"/>
      <c r="S1944" s="41">
        <v>44942</v>
      </c>
      <c r="T1944" s="39"/>
    </row>
    <row r="1945" spans="1:20" ht="15.75" customHeight="1" x14ac:dyDescent="0.2">
      <c r="A1945" s="31"/>
      <c r="B1945" s="35" t="s">
        <v>2763</v>
      </c>
      <c r="C1945" s="31" t="s">
        <v>842</v>
      </c>
      <c r="D1945" s="31" t="s">
        <v>27</v>
      </c>
      <c r="E1945" s="36">
        <v>45029</v>
      </c>
      <c r="F1945" s="31" t="s">
        <v>110</v>
      </c>
      <c r="G1945" s="36">
        <v>45064</v>
      </c>
      <c r="H1945" s="36">
        <v>45064</v>
      </c>
      <c r="I1945" s="31" t="s">
        <v>29</v>
      </c>
      <c r="J1945" s="31" t="s">
        <v>848</v>
      </c>
      <c r="K1945" s="37">
        <f t="shared" si="145"/>
        <v>29200</v>
      </c>
      <c r="L1945" s="38">
        <v>29200</v>
      </c>
      <c r="M1945" s="38"/>
      <c r="N1945" s="31" t="s">
        <v>2764</v>
      </c>
      <c r="O1945" s="39"/>
      <c r="P1945" s="40"/>
      <c r="Q1945" s="31"/>
      <c r="R1945" s="31"/>
      <c r="S1945" s="41">
        <v>44942</v>
      </c>
      <c r="T1945" s="39"/>
    </row>
    <row r="1946" spans="1:20" ht="15.75" customHeight="1" x14ac:dyDescent="0.2">
      <c r="A1946" s="31"/>
      <c r="B1946" s="35" t="s">
        <v>2765</v>
      </c>
      <c r="C1946" s="31" t="s">
        <v>842</v>
      </c>
      <c r="D1946" s="31" t="s">
        <v>27</v>
      </c>
      <c r="E1946" s="36">
        <v>45030</v>
      </c>
      <c r="F1946" s="31" t="s">
        <v>110</v>
      </c>
      <c r="G1946" s="36">
        <v>45064</v>
      </c>
      <c r="H1946" s="36">
        <v>45064</v>
      </c>
      <c r="I1946" s="31" t="s">
        <v>29</v>
      </c>
      <c r="J1946" s="31" t="s">
        <v>848</v>
      </c>
      <c r="K1946" s="37">
        <f t="shared" si="145"/>
        <v>33000</v>
      </c>
      <c r="L1946" s="38">
        <v>33000</v>
      </c>
      <c r="M1946" s="38"/>
      <c r="N1946" s="31" t="s">
        <v>2766</v>
      </c>
      <c r="O1946" s="39"/>
      <c r="P1946" s="40"/>
      <c r="Q1946" s="31"/>
      <c r="R1946" s="31"/>
      <c r="S1946" s="41">
        <v>44942</v>
      </c>
      <c r="T1946" s="39"/>
    </row>
    <row r="1947" spans="1:20" ht="15.75" customHeight="1" x14ac:dyDescent="0.2">
      <c r="A1947" s="31"/>
      <c r="B1947" s="35" t="s">
        <v>2767</v>
      </c>
      <c r="C1947" s="31" t="s">
        <v>842</v>
      </c>
      <c r="D1947" s="31" t="s">
        <v>27</v>
      </c>
      <c r="E1947" s="36">
        <v>45064</v>
      </c>
      <c r="F1947" s="31" t="s">
        <v>110</v>
      </c>
      <c r="G1947" s="36">
        <v>45084</v>
      </c>
      <c r="H1947" s="36">
        <v>45084</v>
      </c>
      <c r="I1947" s="31" t="s">
        <v>29</v>
      </c>
      <c r="J1947" s="31" t="s">
        <v>848</v>
      </c>
      <c r="K1947" s="37">
        <f t="shared" si="145"/>
        <v>104500</v>
      </c>
      <c r="L1947" s="38">
        <v>104500</v>
      </c>
      <c r="M1947" s="38"/>
      <c r="N1947" s="31" t="s">
        <v>2768</v>
      </c>
      <c r="O1947" s="39"/>
      <c r="P1947" s="40"/>
      <c r="Q1947" s="31"/>
      <c r="R1947" s="31"/>
      <c r="S1947" s="41">
        <v>44942</v>
      </c>
      <c r="T1947" s="39"/>
    </row>
    <row r="1948" spans="1:20" ht="15.75" customHeight="1" x14ac:dyDescent="0.2">
      <c r="A1948" s="31"/>
      <c r="B1948" s="35" t="s">
        <v>2769</v>
      </c>
      <c r="C1948" s="31" t="s">
        <v>842</v>
      </c>
      <c r="D1948" s="31" t="s">
        <v>27</v>
      </c>
      <c r="E1948" s="36">
        <v>45139</v>
      </c>
      <c r="F1948" s="31" t="s">
        <v>110</v>
      </c>
      <c r="G1948" s="36">
        <v>45139</v>
      </c>
      <c r="H1948" s="36">
        <v>45139</v>
      </c>
      <c r="I1948" s="31" t="s">
        <v>29</v>
      </c>
      <c r="J1948" s="31" t="s">
        <v>848</v>
      </c>
      <c r="K1948" s="37">
        <f t="shared" si="145"/>
        <v>40000</v>
      </c>
      <c r="L1948" s="38">
        <v>40000</v>
      </c>
      <c r="M1948" s="38"/>
      <c r="N1948" s="31" t="s">
        <v>2770</v>
      </c>
      <c r="O1948" s="39"/>
      <c r="P1948" s="40"/>
      <c r="Q1948" s="31"/>
      <c r="R1948" s="31"/>
      <c r="S1948" s="41">
        <v>44942</v>
      </c>
      <c r="T1948" s="39"/>
    </row>
    <row r="1949" spans="1:20" ht="15.75" customHeight="1" x14ac:dyDescent="0.2">
      <c r="A1949" s="31"/>
      <c r="B1949" s="35" t="s">
        <v>2771</v>
      </c>
      <c r="C1949" s="31" t="s">
        <v>842</v>
      </c>
      <c r="D1949" s="31" t="s">
        <v>27</v>
      </c>
      <c r="E1949" s="36">
        <v>45139</v>
      </c>
      <c r="F1949" s="31" t="s">
        <v>110</v>
      </c>
      <c r="G1949" s="36">
        <v>45184</v>
      </c>
      <c r="H1949" s="36">
        <v>45184</v>
      </c>
      <c r="I1949" s="31" t="s">
        <v>29</v>
      </c>
      <c r="J1949" s="31" t="s">
        <v>848</v>
      </c>
      <c r="K1949" s="37">
        <f t="shared" si="145"/>
        <v>24000</v>
      </c>
      <c r="L1949" s="38">
        <v>24000</v>
      </c>
      <c r="M1949" s="38"/>
      <c r="N1949" s="31" t="s">
        <v>2772</v>
      </c>
      <c r="O1949" s="39"/>
      <c r="P1949" s="40"/>
      <c r="Q1949" s="31"/>
      <c r="R1949" s="31"/>
      <c r="S1949" s="41"/>
      <c r="T1949" s="39"/>
    </row>
    <row r="1950" spans="1:20" ht="15.75" customHeight="1" x14ac:dyDescent="0.2">
      <c r="A1950" s="31"/>
      <c r="B1950" s="44"/>
      <c r="C1950" s="31"/>
      <c r="D1950" s="31"/>
      <c r="E1950" s="36"/>
      <c r="F1950" s="31"/>
      <c r="G1950" s="36"/>
      <c r="H1950" s="36"/>
      <c r="I1950" s="31"/>
      <c r="J1950" s="31"/>
      <c r="K1950" s="37"/>
      <c r="L1950" s="38"/>
      <c r="M1950" s="38"/>
      <c r="N1950" s="31"/>
      <c r="O1950" s="39"/>
      <c r="P1950" s="40"/>
      <c r="Q1950" s="31"/>
      <c r="R1950" s="31"/>
      <c r="S1950" s="41"/>
      <c r="T1950" s="39"/>
    </row>
    <row r="1951" spans="1:20" ht="15.75" customHeight="1" x14ac:dyDescent="0.2">
      <c r="A1951" s="31"/>
      <c r="B1951" s="44" t="s">
        <v>840</v>
      </c>
      <c r="C1951" s="31"/>
      <c r="D1951" s="31"/>
      <c r="E1951" s="36"/>
      <c r="F1951" s="31"/>
      <c r="G1951" s="36"/>
      <c r="H1951" s="36"/>
      <c r="I1951" s="31"/>
      <c r="J1951" s="31"/>
      <c r="K1951" s="37"/>
      <c r="L1951" s="38"/>
      <c r="M1951" s="38"/>
      <c r="N1951" s="31" t="s">
        <v>56</v>
      </c>
      <c r="O1951" s="39"/>
      <c r="P1951" s="40"/>
      <c r="Q1951" s="31"/>
      <c r="R1951" s="31"/>
      <c r="S1951" s="41"/>
      <c r="T1951" s="39"/>
    </row>
    <row r="1952" spans="1:20" ht="72" customHeight="1" x14ac:dyDescent="0.2">
      <c r="A1952" s="31"/>
      <c r="B1952" s="35" t="s">
        <v>2757</v>
      </c>
      <c r="C1952" s="31" t="s">
        <v>842</v>
      </c>
      <c r="D1952" s="31" t="s">
        <v>27</v>
      </c>
      <c r="E1952" s="36">
        <v>44963</v>
      </c>
      <c r="F1952" s="36">
        <v>44963</v>
      </c>
      <c r="G1952" s="36">
        <v>45000</v>
      </c>
      <c r="H1952" s="36">
        <v>45000</v>
      </c>
      <c r="I1952" s="31" t="s">
        <v>29</v>
      </c>
      <c r="J1952" s="31" t="s">
        <v>843</v>
      </c>
      <c r="K1952" s="37">
        <f t="shared" ref="K1952:K1962" si="146">SUM(L1952:M1952)</f>
        <v>56000</v>
      </c>
      <c r="L1952" s="38">
        <v>56000</v>
      </c>
      <c r="M1952" s="38"/>
      <c r="N1952" s="105" t="s">
        <v>2773</v>
      </c>
      <c r="O1952" s="39"/>
      <c r="P1952" s="40"/>
      <c r="Q1952" s="31"/>
      <c r="R1952" s="31"/>
      <c r="S1952" s="41">
        <v>44942</v>
      </c>
      <c r="T1952" s="39"/>
    </row>
    <row r="1953" spans="1:20" ht="98.25" customHeight="1" x14ac:dyDescent="0.2">
      <c r="A1953" s="31"/>
      <c r="B1953" s="35" t="s">
        <v>2774</v>
      </c>
      <c r="C1953" s="31" t="s">
        <v>842</v>
      </c>
      <c r="D1953" s="31" t="s">
        <v>27</v>
      </c>
      <c r="E1953" s="36">
        <v>45000</v>
      </c>
      <c r="F1953" s="31" t="s">
        <v>110</v>
      </c>
      <c r="G1953" s="36">
        <v>45000</v>
      </c>
      <c r="H1953" s="36">
        <v>45000</v>
      </c>
      <c r="I1953" s="31" t="s">
        <v>29</v>
      </c>
      <c r="J1953" s="31" t="s">
        <v>843</v>
      </c>
      <c r="K1953" s="37">
        <f t="shared" si="146"/>
        <v>30000</v>
      </c>
      <c r="L1953" s="38">
        <v>30000</v>
      </c>
      <c r="M1953" s="38"/>
      <c r="N1953" s="31" t="s">
        <v>2775</v>
      </c>
      <c r="O1953" s="39"/>
      <c r="P1953" s="40"/>
      <c r="Q1953" s="31"/>
      <c r="R1953" s="31"/>
      <c r="S1953" s="41">
        <v>44942</v>
      </c>
      <c r="T1953" s="39"/>
    </row>
    <row r="1954" spans="1:20" ht="195" customHeight="1" x14ac:dyDescent="0.2">
      <c r="A1954" s="31"/>
      <c r="B1954" s="35" t="s">
        <v>2776</v>
      </c>
      <c r="C1954" s="31" t="s">
        <v>842</v>
      </c>
      <c r="D1954" s="31" t="s">
        <v>27</v>
      </c>
      <c r="E1954" s="36">
        <v>45000</v>
      </c>
      <c r="F1954" s="31" t="s">
        <v>110</v>
      </c>
      <c r="G1954" s="36">
        <v>45000</v>
      </c>
      <c r="H1954" s="36">
        <v>45000</v>
      </c>
      <c r="I1954" s="31" t="s">
        <v>29</v>
      </c>
      <c r="J1954" s="31" t="s">
        <v>843</v>
      </c>
      <c r="K1954" s="37">
        <f t="shared" si="146"/>
        <v>35000</v>
      </c>
      <c r="L1954" s="38">
        <v>35000</v>
      </c>
      <c r="M1954" s="38"/>
      <c r="N1954" s="31" t="s">
        <v>2777</v>
      </c>
      <c r="O1954" s="39"/>
      <c r="P1954" s="40"/>
      <c r="Q1954" s="31"/>
      <c r="R1954" s="31"/>
      <c r="S1954" s="41">
        <v>44942</v>
      </c>
      <c r="T1954" s="39"/>
    </row>
    <row r="1955" spans="1:20" ht="107.25" customHeight="1" x14ac:dyDescent="0.2">
      <c r="A1955" s="31"/>
      <c r="B1955" s="35" t="s">
        <v>2778</v>
      </c>
      <c r="C1955" s="31" t="s">
        <v>842</v>
      </c>
      <c r="D1955" s="31" t="s">
        <v>27</v>
      </c>
      <c r="E1955" s="36">
        <v>45001</v>
      </c>
      <c r="F1955" s="31" t="s">
        <v>110</v>
      </c>
      <c r="G1955" s="36">
        <v>45029</v>
      </c>
      <c r="H1955" s="36">
        <v>45029</v>
      </c>
      <c r="I1955" s="31" t="s">
        <v>29</v>
      </c>
      <c r="J1955" s="31" t="s">
        <v>843</v>
      </c>
      <c r="K1955" s="37">
        <f t="shared" si="146"/>
        <v>48500</v>
      </c>
      <c r="L1955" s="38">
        <v>48500</v>
      </c>
      <c r="M1955" s="38"/>
      <c r="N1955" s="31" t="s">
        <v>2779</v>
      </c>
      <c r="O1955" s="39"/>
      <c r="P1955" s="40"/>
      <c r="Q1955" s="31"/>
      <c r="R1955" s="31"/>
      <c r="S1955" s="41">
        <v>44942</v>
      </c>
      <c r="T1955" s="39"/>
    </row>
    <row r="1956" spans="1:20" ht="15.75" customHeight="1" x14ac:dyDescent="0.2">
      <c r="A1956" s="31"/>
      <c r="B1956" s="35" t="s">
        <v>2780</v>
      </c>
      <c r="C1956" s="31" t="s">
        <v>842</v>
      </c>
      <c r="D1956" s="31" t="s">
        <v>27</v>
      </c>
      <c r="E1956" s="36">
        <v>45001</v>
      </c>
      <c r="F1956" s="31" t="s">
        <v>110</v>
      </c>
      <c r="G1956" s="36">
        <v>45029</v>
      </c>
      <c r="H1956" s="36">
        <v>45029</v>
      </c>
      <c r="I1956" s="31" t="s">
        <v>29</v>
      </c>
      <c r="J1956" s="31" t="s">
        <v>843</v>
      </c>
      <c r="K1956" s="37">
        <f t="shared" si="146"/>
        <v>16800</v>
      </c>
      <c r="L1956" s="38">
        <v>16800</v>
      </c>
      <c r="M1956" s="38"/>
      <c r="N1956" s="31" t="s">
        <v>2779</v>
      </c>
      <c r="O1956" s="39"/>
      <c r="P1956" s="40"/>
      <c r="Q1956" s="31"/>
      <c r="R1956" s="31"/>
      <c r="S1956" s="41">
        <v>44942</v>
      </c>
      <c r="T1956" s="39"/>
    </row>
    <row r="1957" spans="1:20" ht="15.75" customHeight="1" x14ac:dyDescent="0.2">
      <c r="A1957" s="31"/>
      <c r="B1957" s="35" t="s">
        <v>2781</v>
      </c>
      <c r="C1957" s="31" t="s">
        <v>842</v>
      </c>
      <c r="D1957" s="31" t="s">
        <v>27</v>
      </c>
      <c r="E1957" s="45">
        <v>45047</v>
      </c>
      <c r="F1957" s="31" t="s">
        <v>110</v>
      </c>
      <c r="G1957" s="45">
        <v>45047</v>
      </c>
      <c r="H1957" s="45">
        <v>45047</v>
      </c>
      <c r="I1957" s="31" t="s">
        <v>29</v>
      </c>
      <c r="J1957" s="31" t="s">
        <v>843</v>
      </c>
      <c r="K1957" s="37">
        <f t="shared" si="146"/>
        <v>23300</v>
      </c>
      <c r="L1957" s="38">
        <v>23300</v>
      </c>
      <c r="M1957" s="38"/>
      <c r="N1957" s="31" t="s">
        <v>2782</v>
      </c>
      <c r="O1957" s="39"/>
      <c r="P1957" s="40"/>
      <c r="Q1957" s="31"/>
      <c r="R1957" s="31"/>
      <c r="S1957" s="41">
        <v>44942</v>
      </c>
      <c r="T1957" s="39"/>
    </row>
    <row r="1958" spans="1:20" ht="15.75" customHeight="1" x14ac:dyDescent="0.2">
      <c r="A1958" s="31"/>
      <c r="B1958" s="35" t="s">
        <v>2783</v>
      </c>
      <c r="C1958" s="31" t="s">
        <v>842</v>
      </c>
      <c r="D1958" s="31" t="s">
        <v>27</v>
      </c>
      <c r="E1958" s="45">
        <v>45078</v>
      </c>
      <c r="F1958" s="31" t="s">
        <v>110</v>
      </c>
      <c r="G1958" s="45">
        <v>45078</v>
      </c>
      <c r="H1958" s="45">
        <v>45078</v>
      </c>
      <c r="I1958" s="31" t="s">
        <v>29</v>
      </c>
      <c r="J1958" s="31" t="s">
        <v>843</v>
      </c>
      <c r="K1958" s="37">
        <f t="shared" si="146"/>
        <v>26000</v>
      </c>
      <c r="L1958" s="38">
        <v>26000</v>
      </c>
      <c r="M1958" s="38"/>
      <c r="N1958" s="31" t="s">
        <v>2784</v>
      </c>
      <c r="O1958" s="39"/>
      <c r="P1958" s="40"/>
      <c r="Q1958" s="31"/>
      <c r="R1958" s="31"/>
      <c r="S1958" s="41">
        <v>44942</v>
      </c>
      <c r="T1958" s="39"/>
    </row>
    <row r="1959" spans="1:20" ht="116.25" customHeight="1" x14ac:dyDescent="0.2">
      <c r="A1959" s="31"/>
      <c r="B1959" s="35" t="s">
        <v>2785</v>
      </c>
      <c r="C1959" s="31" t="s">
        <v>842</v>
      </c>
      <c r="D1959" s="31" t="s">
        <v>27</v>
      </c>
      <c r="E1959" s="45">
        <v>45078</v>
      </c>
      <c r="F1959" s="31" t="s">
        <v>110</v>
      </c>
      <c r="G1959" s="45">
        <v>45078</v>
      </c>
      <c r="H1959" s="45">
        <v>45078</v>
      </c>
      <c r="I1959" s="31" t="s">
        <v>29</v>
      </c>
      <c r="J1959" s="31" t="s">
        <v>843</v>
      </c>
      <c r="K1959" s="37">
        <f t="shared" si="146"/>
        <v>28000</v>
      </c>
      <c r="L1959" s="38">
        <v>28000</v>
      </c>
      <c r="M1959" s="38"/>
      <c r="N1959" s="31" t="s">
        <v>2786</v>
      </c>
      <c r="O1959" s="16"/>
      <c r="P1959" s="26"/>
      <c r="Q1959" s="27"/>
      <c r="R1959" s="27"/>
      <c r="S1959" s="27"/>
      <c r="T1959" s="16"/>
    </row>
    <row r="1960" spans="1:20" ht="15.75" customHeight="1" x14ac:dyDescent="0.2">
      <c r="A1960" s="31"/>
      <c r="B1960" s="35" t="s">
        <v>2787</v>
      </c>
      <c r="C1960" s="31" t="s">
        <v>842</v>
      </c>
      <c r="D1960" s="31" t="s">
        <v>27</v>
      </c>
      <c r="E1960" s="36">
        <v>45108</v>
      </c>
      <c r="F1960" s="31" t="s">
        <v>110</v>
      </c>
      <c r="G1960" s="36">
        <v>45108</v>
      </c>
      <c r="H1960" s="36">
        <v>45108</v>
      </c>
      <c r="I1960" s="31" t="s">
        <v>29</v>
      </c>
      <c r="J1960" s="31" t="s">
        <v>843</v>
      </c>
      <c r="K1960" s="37">
        <f t="shared" si="146"/>
        <v>36000</v>
      </c>
      <c r="L1960" s="38">
        <v>36000</v>
      </c>
      <c r="M1960" s="38"/>
      <c r="N1960" s="31" t="s">
        <v>2788</v>
      </c>
      <c r="O1960" s="39"/>
      <c r="P1960" s="40"/>
      <c r="Q1960" s="31"/>
      <c r="R1960" s="31"/>
      <c r="S1960" s="41">
        <v>44942</v>
      </c>
      <c r="T1960" s="39"/>
    </row>
    <row r="1961" spans="1:20" ht="85.5" customHeight="1" x14ac:dyDescent="0.2">
      <c r="A1961" s="31"/>
      <c r="B1961" s="35" t="s">
        <v>2789</v>
      </c>
      <c r="C1961" s="31" t="s">
        <v>842</v>
      </c>
      <c r="D1961" s="31" t="s">
        <v>27</v>
      </c>
      <c r="E1961" s="36">
        <v>45108</v>
      </c>
      <c r="F1961" s="31" t="s">
        <v>110</v>
      </c>
      <c r="G1961" s="36">
        <v>45108</v>
      </c>
      <c r="H1961" s="36">
        <v>45108</v>
      </c>
      <c r="I1961" s="31" t="s">
        <v>29</v>
      </c>
      <c r="J1961" s="31" t="s">
        <v>843</v>
      </c>
      <c r="K1961" s="37">
        <f t="shared" si="146"/>
        <v>15000</v>
      </c>
      <c r="L1961" s="38">
        <v>15000</v>
      </c>
      <c r="M1961" s="38"/>
      <c r="N1961" s="31" t="s">
        <v>2790</v>
      </c>
      <c r="O1961" s="39"/>
      <c r="P1961" s="40"/>
      <c r="Q1961" s="31"/>
      <c r="R1961" s="31"/>
      <c r="S1961" s="41">
        <v>44942</v>
      </c>
      <c r="T1961" s="39"/>
    </row>
    <row r="1962" spans="1:20" ht="15.75" customHeight="1" x14ac:dyDescent="0.2">
      <c r="A1962" s="31"/>
      <c r="B1962" s="35" t="s">
        <v>2791</v>
      </c>
      <c r="C1962" s="31" t="s">
        <v>842</v>
      </c>
      <c r="D1962" s="31" t="s">
        <v>27</v>
      </c>
      <c r="E1962" s="36">
        <v>45139</v>
      </c>
      <c r="F1962" s="31" t="s">
        <v>110</v>
      </c>
      <c r="G1962" s="36">
        <v>45139</v>
      </c>
      <c r="H1962" s="36">
        <v>45139</v>
      </c>
      <c r="I1962" s="31" t="s">
        <v>29</v>
      </c>
      <c r="J1962" s="31" t="s">
        <v>843</v>
      </c>
      <c r="K1962" s="37">
        <f t="shared" si="146"/>
        <v>16600</v>
      </c>
      <c r="L1962" s="38">
        <v>16600</v>
      </c>
      <c r="M1962" s="38"/>
      <c r="N1962" s="31" t="s">
        <v>2792</v>
      </c>
      <c r="O1962" s="39"/>
      <c r="P1962" s="40"/>
      <c r="Q1962" s="31"/>
      <c r="R1962" s="31"/>
      <c r="S1962" s="41">
        <v>44942</v>
      </c>
      <c r="T1962" s="39"/>
    </row>
    <row r="1963" spans="1:20" ht="15.75" customHeight="1" x14ac:dyDescent="0.2">
      <c r="A1963" s="27"/>
      <c r="B1963" s="28"/>
      <c r="C1963" s="29"/>
      <c r="D1963" s="27"/>
      <c r="E1963" s="29"/>
      <c r="F1963" s="29"/>
      <c r="G1963" s="29"/>
      <c r="H1963" s="29"/>
      <c r="I1963" s="30"/>
      <c r="J1963" s="31"/>
      <c r="K1963" s="32"/>
      <c r="L1963" s="33"/>
      <c r="M1963" s="33"/>
      <c r="N1963" s="31"/>
      <c r="O1963" s="16"/>
      <c r="P1963" s="26"/>
      <c r="Q1963" s="27"/>
      <c r="R1963" s="27"/>
      <c r="S1963" s="27"/>
      <c r="T1963" s="16"/>
    </row>
    <row r="1964" spans="1:20" ht="15.75" customHeight="1" x14ac:dyDescent="0.2">
      <c r="A1964" s="27"/>
      <c r="B1964" s="44" t="s">
        <v>26</v>
      </c>
      <c r="C1964" s="29"/>
      <c r="D1964" s="27"/>
      <c r="E1964" s="29" t="str">
        <f>IF(D1964="","",IF((OR(D1964=data_validation!A$1,D1964=data_validation!A$2,D1964=data_validation!A$5,D1964=data_validation!A$6,D1964=data_validation!A$15,D1964=data_validation!A$17)),"Indicate Date","N/A"))</f>
        <v/>
      </c>
      <c r="F1964" s="29" t="str">
        <f>IF(D1964="","",IF((OR(D1964=data_validation!A$1,D1964=data_validation!A$2)),"Indicate Date","N/A"))</f>
        <v/>
      </c>
      <c r="G1964" s="29" t="str">
        <f>IF(D1964="","","Indicate Date")</f>
        <v/>
      </c>
      <c r="H1964" s="29" t="str">
        <f>IF(D1964="","","Indicate Date")</f>
        <v/>
      </c>
      <c r="I1964" s="30"/>
      <c r="J1964" s="31"/>
      <c r="K1964" s="32"/>
      <c r="L1964" s="33"/>
      <c r="M1964" s="33"/>
      <c r="N1964" s="31"/>
      <c r="O1964" s="16"/>
      <c r="P1964" s="26"/>
      <c r="Q1964" s="27"/>
      <c r="R1964" s="27"/>
      <c r="S1964" s="27"/>
      <c r="T1964" s="16"/>
    </row>
    <row r="1965" spans="1:20" ht="15.75" customHeight="1" x14ac:dyDescent="0.2">
      <c r="A1965" s="31"/>
      <c r="B1965" s="35" t="s">
        <v>2793</v>
      </c>
      <c r="C1965" s="31" t="s">
        <v>842</v>
      </c>
      <c r="D1965" s="31" t="s">
        <v>27</v>
      </c>
      <c r="E1965" s="45">
        <v>45047</v>
      </c>
      <c r="F1965" s="31" t="s">
        <v>110</v>
      </c>
      <c r="G1965" s="45">
        <v>45083</v>
      </c>
      <c r="H1965" s="45">
        <v>45083</v>
      </c>
      <c r="I1965" s="31" t="s">
        <v>29</v>
      </c>
      <c r="J1965" s="31" t="s">
        <v>30</v>
      </c>
      <c r="K1965" s="37">
        <f t="shared" ref="K1965:K1966" si="147">SUM(L1965:M1965)</f>
        <v>48000</v>
      </c>
      <c r="L1965" s="38">
        <v>48000</v>
      </c>
      <c r="M1965" s="38"/>
      <c r="N1965" s="31" t="s">
        <v>2794</v>
      </c>
      <c r="O1965" s="39"/>
      <c r="P1965" s="40"/>
      <c r="Q1965" s="31"/>
      <c r="R1965" s="31"/>
      <c r="S1965" s="41">
        <v>44942</v>
      </c>
      <c r="T1965" s="39"/>
    </row>
    <row r="1966" spans="1:20" ht="15.75" customHeight="1" x14ac:dyDescent="0.2">
      <c r="A1966" s="31"/>
      <c r="B1966" s="35" t="s">
        <v>2795</v>
      </c>
      <c r="C1966" s="31" t="s">
        <v>842</v>
      </c>
      <c r="D1966" s="31" t="s">
        <v>27</v>
      </c>
      <c r="E1966" s="45">
        <v>45047</v>
      </c>
      <c r="F1966" s="31" t="s">
        <v>110</v>
      </c>
      <c r="G1966" s="45">
        <v>45083</v>
      </c>
      <c r="H1966" s="45">
        <v>45083</v>
      </c>
      <c r="I1966" s="31" t="s">
        <v>29</v>
      </c>
      <c r="J1966" s="31" t="s">
        <v>30</v>
      </c>
      <c r="K1966" s="37">
        <f t="shared" si="147"/>
        <v>41700</v>
      </c>
      <c r="L1966" s="38">
        <v>41700</v>
      </c>
      <c r="M1966" s="38"/>
      <c r="N1966" s="31" t="s">
        <v>2796</v>
      </c>
      <c r="O1966" s="39"/>
      <c r="P1966" s="40"/>
      <c r="Q1966" s="31"/>
      <c r="R1966" s="31"/>
      <c r="S1966" s="41">
        <v>44942</v>
      </c>
      <c r="T1966" s="39"/>
    </row>
    <row r="1967" spans="1:20" ht="15.75" customHeight="1" x14ac:dyDescent="0.2">
      <c r="A1967" s="27"/>
      <c r="B1967" s="28"/>
      <c r="C1967" s="29"/>
      <c r="D1967" s="27"/>
      <c r="E1967" s="29"/>
      <c r="F1967" s="29"/>
      <c r="G1967" s="29"/>
      <c r="H1967" s="29"/>
      <c r="I1967" s="30"/>
      <c r="J1967" s="31"/>
      <c r="K1967" s="32"/>
      <c r="L1967" s="33"/>
      <c r="M1967" s="33"/>
      <c r="N1967" s="31"/>
      <c r="O1967" s="16"/>
      <c r="P1967" s="26"/>
      <c r="Q1967" s="27"/>
      <c r="R1967" s="27"/>
      <c r="S1967" s="27"/>
      <c r="T1967" s="16"/>
    </row>
    <row r="1968" spans="1:20" ht="15.75" customHeight="1" x14ac:dyDescent="0.2">
      <c r="A1968" s="27"/>
      <c r="B1968" s="28"/>
      <c r="C1968" s="29"/>
      <c r="D1968" s="27"/>
      <c r="E1968" s="29"/>
      <c r="F1968" s="29"/>
      <c r="G1968" s="29"/>
      <c r="H1968" s="29"/>
      <c r="I1968" s="30"/>
      <c r="J1968" s="31"/>
      <c r="K1968" s="32"/>
      <c r="L1968" s="33"/>
      <c r="M1968" s="33"/>
      <c r="N1968" s="31"/>
      <c r="O1968" s="16"/>
      <c r="P1968" s="26"/>
      <c r="Q1968" s="27"/>
      <c r="R1968" s="27"/>
      <c r="S1968" s="27"/>
      <c r="T1968" s="16"/>
    </row>
    <row r="1969" spans="1:20" ht="15.75" customHeight="1" x14ac:dyDescent="0.2">
      <c r="A1969" s="27"/>
      <c r="B1969" s="44" t="s">
        <v>274</v>
      </c>
      <c r="C1969" s="29"/>
      <c r="D1969" s="27"/>
      <c r="E1969" s="29" t="str">
        <f>IF(D1969="","",IF((OR(D1969=data_validation!A$1,D1969=data_validation!A$2,D1969=data_validation!A$5,D1969=data_validation!A$6,D1969=data_validation!A$15,D1969=data_validation!A$17)),"Indicate Date","N/A"))</f>
        <v/>
      </c>
      <c r="F1969" s="29" t="str">
        <f>IF(D1969="","",IF((OR(D1969=data_validation!A$1,D1969=data_validation!A$2)),"Indicate Date","N/A"))</f>
        <v/>
      </c>
      <c r="G1969" s="29" t="str">
        <f>IF(D1969="","","Indicate Date")</f>
        <v/>
      </c>
      <c r="H1969" s="29" t="str">
        <f>IF(D1969="","","Indicate Date")</f>
        <v/>
      </c>
      <c r="I1969" s="30"/>
      <c r="J1969" s="31"/>
      <c r="K1969" s="32"/>
      <c r="L1969" s="33"/>
      <c r="M1969" s="33"/>
      <c r="N1969" s="31"/>
      <c r="O1969" s="16"/>
      <c r="P1969" s="26"/>
      <c r="Q1969" s="27"/>
      <c r="R1969" s="27"/>
      <c r="S1969" s="27"/>
      <c r="T1969" s="16"/>
    </row>
    <row r="1970" spans="1:20" ht="15.75" customHeight="1" x14ac:dyDescent="0.2">
      <c r="A1970" s="27"/>
      <c r="B1970" s="47" t="s">
        <v>2797</v>
      </c>
      <c r="C1970" s="31" t="s">
        <v>274</v>
      </c>
      <c r="D1970" s="31" t="s">
        <v>27</v>
      </c>
      <c r="E1970" s="36">
        <v>45047</v>
      </c>
      <c r="F1970" s="31" t="s">
        <v>110</v>
      </c>
      <c r="G1970" s="36">
        <v>45047</v>
      </c>
      <c r="H1970" s="36">
        <v>45047</v>
      </c>
      <c r="I1970" s="31" t="s">
        <v>29</v>
      </c>
      <c r="J1970" s="31" t="s">
        <v>226</v>
      </c>
      <c r="K1970" s="37">
        <f>SUM(L1970:M1970)</f>
        <v>170000</v>
      </c>
      <c r="L1970" s="33">
        <v>170000</v>
      </c>
      <c r="M1970" s="33"/>
      <c r="N1970" s="31" t="s">
        <v>2798</v>
      </c>
      <c r="O1970" s="16"/>
      <c r="P1970" s="26"/>
      <c r="Q1970" s="27"/>
      <c r="R1970" s="27"/>
      <c r="S1970" s="27"/>
      <c r="T1970" s="16"/>
    </row>
    <row r="1971" spans="1:20" ht="15.75" customHeight="1" x14ac:dyDescent="0.2">
      <c r="A1971" s="27"/>
      <c r="B1971" s="28"/>
      <c r="C1971" s="29"/>
      <c r="D1971" s="27"/>
      <c r="E1971" s="29"/>
      <c r="F1971" s="29"/>
      <c r="G1971" s="29"/>
      <c r="H1971" s="29"/>
      <c r="I1971" s="30"/>
      <c r="J1971" s="31"/>
      <c r="K1971" s="32"/>
      <c r="L1971" s="33"/>
      <c r="M1971" s="33"/>
      <c r="N1971" s="31"/>
      <c r="O1971" s="16"/>
      <c r="P1971" s="26"/>
      <c r="Q1971" s="27"/>
      <c r="R1971" s="27"/>
      <c r="S1971" s="27"/>
      <c r="T1971" s="16"/>
    </row>
    <row r="1972" spans="1:20" ht="15.75" customHeight="1" x14ac:dyDescent="0.2">
      <c r="A1972" s="27"/>
      <c r="B1972" s="28"/>
      <c r="C1972" s="29"/>
      <c r="D1972" s="27"/>
      <c r="E1972" s="29"/>
      <c r="F1972" s="29"/>
      <c r="G1972" s="29"/>
      <c r="H1972" s="29"/>
      <c r="I1972" s="30"/>
      <c r="J1972" s="31"/>
      <c r="K1972" s="32"/>
      <c r="L1972" s="33"/>
      <c r="M1972" s="33"/>
      <c r="N1972" s="31"/>
      <c r="O1972" s="16"/>
      <c r="P1972" s="26"/>
      <c r="Q1972" s="27"/>
      <c r="R1972" s="27"/>
      <c r="S1972" s="27"/>
      <c r="T1972" s="16"/>
    </row>
    <row r="1973" spans="1:20" ht="15.75" customHeight="1" x14ac:dyDescent="0.2">
      <c r="A1973" s="31"/>
      <c r="B1973" s="44" t="s">
        <v>978</v>
      </c>
      <c r="C1973" s="31"/>
      <c r="D1973" s="31"/>
      <c r="E1973" s="31"/>
      <c r="F1973" s="31"/>
      <c r="G1973" s="36"/>
      <c r="H1973" s="36"/>
      <c r="I1973" s="31"/>
      <c r="J1973" s="31"/>
      <c r="K1973" s="37"/>
      <c r="L1973" s="38"/>
      <c r="M1973" s="38"/>
      <c r="N1973" s="31"/>
      <c r="O1973" s="39"/>
      <c r="P1973" s="40"/>
      <c r="Q1973" s="31"/>
      <c r="R1973" s="31"/>
      <c r="S1973" s="41"/>
      <c r="T1973" s="39"/>
    </row>
    <row r="1974" spans="1:20" ht="15.75" customHeight="1" x14ac:dyDescent="0.2">
      <c r="A1974" s="31"/>
      <c r="B1974" s="35" t="s">
        <v>2799</v>
      </c>
      <c r="C1974" s="31" t="s">
        <v>117</v>
      </c>
      <c r="D1974" s="31" t="s">
        <v>27</v>
      </c>
      <c r="E1974" s="36">
        <v>44963</v>
      </c>
      <c r="F1974" s="31" t="s">
        <v>110</v>
      </c>
      <c r="G1974" s="36">
        <v>44963</v>
      </c>
      <c r="H1974" s="36">
        <v>44963</v>
      </c>
      <c r="I1974" s="31" t="s">
        <v>29</v>
      </c>
      <c r="J1974" s="31" t="s">
        <v>751</v>
      </c>
      <c r="K1974" s="37">
        <f t="shared" ref="K1974:K1977" si="148">SUM(L1974:M1974)</f>
        <v>95000</v>
      </c>
      <c r="L1974" s="38">
        <v>95000</v>
      </c>
      <c r="M1974" s="38"/>
      <c r="N1974" s="31" t="s">
        <v>2800</v>
      </c>
      <c r="O1974" s="39"/>
      <c r="P1974" s="40"/>
      <c r="Q1974" s="31"/>
      <c r="R1974" s="31"/>
      <c r="S1974" s="41">
        <v>44942</v>
      </c>
      <c r="T1974" s="39"/>
    </row>
    <row r="1975" spans="1:20" ht="15.75" customHeight="1" x14ac:dyDescent="0.2">
      <c r="A1975" s="31"/>
      <c r="B1975" s="35" t="s">
        <v>2801</v>
      </c>
      <c r="C1975" s="31" t="s">
        <v>2419</v>
      </c>
      <c r="D1975" s="31" t="s">
        <v>27</v>
      </c>
      <c r="E1975" s="36">
        <v>45000</v>
      </c>
      <c r="F1975" s="31" t="s">
        <v>110</v>
      </c>
      <c r="G1975" s="36">
        <v>45000</v>
      </c>
      <c r="H1975" s="36">
        <v>45000</v>
      </c>
      <c r="I1975" s="31" t="s">
        <v>29</v>
      </c>
      <c r="J1975" s="31" t="s">
        <v>751</v>
      </c>
      <c r="K1975" s="37">
        <f t="shared" si="148"/>
        <v>30800</v>
      </c>
      <c r="L1975" s="38">
        <v>30800</v>
      </c>
      <c r="M1975" s="38"/>
      <c r="N1975" s="31" t="s">
        <v>2802</v>
      </c>
      <c r="O1975" s="39"/>
      <c r="P1975" s="40"/>
      <c r="Q1975" s="31"/>
      <c r="R1975" s="31"/>
      <c r="S1975" s="41">
        <v>44942</v>
      </c>
      <c r="T1975" s="39"/>
    </row>
    <row r="1976" spans="1:20" ht="15.75" customHeight="1" x14ac:dyDescent="0.2">
      <c r="A1976" s="31"/>
      <c r="B1976" s="35" t="s">
        <v>2803</v>
      </c>
      <c r="C1976" s="31" t="s">
        <v>117</v>
      </c>
      <c r="D1976" s="31" t="s">
        <v>27</v>
      </c>
      <c r="E1976" s="36">
        <v>45023</v>
      </c>
      <c r="F1976" s="31" t="s">
        <v>110</v>
      </c>
      <c r="G1976" s="36">
        <v>45070</v>
      </c>
      <c r="H1976" s="36">
        <v>45070</v>
      </c>
      <c r="I1976" s="31" t="s">
        <v>29</v>
      </c>
      <c r="J1976" s="31" t="s">
        <v>751</v>
      </c>
      <c r="K1976" s="37">
        <f t="shared" si="148"/>
        <v>22000</v>
      </c>
      <c r="L1976" s="38">
        <v>22000</v>
      </c>
      <c r="M1976" s="38"/>
      <c r="N1976" s="31" t="s">
        <v>2804</v>
      </c>
      <c r="O1976" s="39"/>
      <c r="P1976" s="40"/>
      <c r="Q1976" s="31"/>
      <c r="R1976" s="31"/>
      <c r="S1976" s="41">
        <v>44942</v>
      </c>
      <c r="T1976" s="39"/>
    </row>
    <row r="1977" spans="1:20" ht="15.75" customHeight="1" x14ac:dyDescent="0.2">
      <c r="A1977" s="31"/>
      <c r="B1977" s="35" t="s">
        <v>2805</v>
      </c>
      <c r="C1977" s="31" t="s">
        <v>117</v>
      </c>
      <c r="D1977" s="31" t="s">
        <v>27</v>
      </c>
      <c r="E1977" s="36">
        <v>45070</v>
      </c>
      <c r="F1977" s="31" t="s">
        <v>110</v>
      </c>
      <c r="G1977" s="36">
        <v>45078</v>
      </c>
      <c r="H1977" s="36">
        <v>45078</v>
      </c>
      <c r="I1977" s="31" t="s">
        <v>29</v>
      </c>
      <c r="J1977" s="31" t="s">
        <v>751</v>
      </c>
      <c r="K1977" s="37">
        <f t="shared" si="148"/>
        <v>132600</v>
      </c>
      <c r="L1977" s="38">
        <v>132600</v>
      </c>
      <c r="M1977" s="38"/>
      <c r="N1977" s="31" t="s">
        <v>2806</v>
      </c>
      <c r="O1977" s="39"/>
      <c r="P1977" s="40"/>
      <c r="Q1977" s="31"/>
      <c r="R1977" s="31"/>
      <c r="S1977" s="41">
        <v>44942</v>
      </c>
      <c r="T1977" s="39"/>
    </row>
    <row r="1978" spans="1:20" ht="15.75" customHeight="1" x14ac:dyDescent="0.2">
      <c r="A1978" s="27"/>
      <c r="B1978" s="28"/>
      <c r="C1978" s="29"/>
      <c r="D1978" s="27"/>
      <c r="E1978" s="29"/>
      <c r="F1978" s="29"/>
      <c r="G1978" s="29"/>
      <c r="H1978" s="29"/>
      <c r="I1978" s="30"/>
      <c r="J1978" s="31"/>
      <c r="K1978" s="32"/>
      <c r="L1978" s="33"/>
      <c r="M1978" s="33"/>
      <c r="N1978" s="31"/>
      <c r="O1978" s="16"/>
      <c r="P1978" s="26"/>
      <c r="Q1978" s="27"/>
      <c r="R1978" s="27"/>
      <c r="S1978" s="27"/>
      <c r="T1978" s="16"/>
    </row>
    <row r="1979" spans="1:20" ht="15.75" customHeight="1" x14ac:dyDescent="0.2">
      <c r="A1979" s="31"/>
      <c r="B1979" s="44" t="s">
        <v>117</v>
      </c>
      <c r="C1979" s="31"/>
      <c r="D1979" s="31"/>
      <c r="E1979" s="31"/>
      <c r="F1979" s="31"/>
      <c r="G1979" s="36"/>
      <c r="H1979" s="36"/>
      <c r="I1979" s="31"/>
      <c r="J1979" s="31"/>
      <c r="K1979" s="37"/>
      <c r="L1979" s="38"/>
      <c r="M1979" s="38"/>
      <c r="N1979" s="31"/>
      <c r="O1979" s="39"/>
      <c r="P1979" s="40"/>
      <c r="Q1979" s="31"/>
      <c r="R1979" s="31"/>
      <c r="S1979" s="41"/>
      <c r="T1979" s="39"/>
    </row>
    <row r="1980" spans="1:20" ht="15.75" customHeight="1" x14ac:dyDescent="0.2">
      <c r="A1980" s="31"/>
      <c r="B1980" s="35" t="s">
        <v>2807</v>
      </c>
      <c r="C1980" s="31" t="s">
        <v>130</v>
      </c>
      <c r="D1980" s="31" t="s">
        <v>27</v>
      </c>
      <c r="E1980" s="36">
        <v>44963</v>
      </c>
      <c r="F1980" s="36">
        <v>44963</v>
      </c>
      <c r="G1980" s="36">
        <v>45000</v>
      </c>
      <c r="H1980" s="36">
        <v>45000</v>
      </c>
      <c r="I1980" s="31" t="s">
        <v>29</v>
      </c>
      <c r="J1980" s="31" t="s">
        <v>119</v>
      </c>
      <c r="K1980" s="37">
        <f t="shared" ref="K1980:K1981" si="149">SUM(L1980:M1980)</f>
        <v>102000</v>
      </c>
      <c r="L1980" s="38">
        <v>102000</v>
      </c>
      <c r="M1980" s="38"/>
      <c r="N1980" s="31" t="s">
        <v>2808</v>
      </c>
      <c r="O1980" s="39"/>
      <c r="P1980" s="40"/>
      <c r="Q1980" s="31"/>
      <c r="R1980" s="31"/>
      <c r="S1980" s="41">
        <v>44942</v>
      </c>
      <c r="T1980" s="39"/>
    </row>
    <row r="1981" spans="1:20" ht="15.75" customHeight="1" x14ac:dyDescent="0.2">
      <c r="A1981" s="31"/>
      <c r="B1981" s="35" t="s">
        <v>2809</v>
      </c>
      <c r="C1981" s="31" t="s">
        <v>117</v>
      </c>
      <c r="D1981" s="31" t="s">
        <v>33</v>
      </c>
      <c r="E1981" s="36">
        <v>45062</v>
      </c>
      <c r="F1981" s="36">
        <v>45062</v>
      </c>
      <c r="G1981" s="36">
        <v>45091</v>
      </c>
      <c r="H1981" s="36">
        <v>45091</v>
      </c>
      <c r="I1981" s="31" t="s">
        <v>29</v>
      </c>
      <c r="J1981" s="31" t="s">
        <v>119</v>
      </c>
      <c r="K1981" s="37">
        <f t="shared" si="149"/>
        <v>15823640</v>
      </c>
      <c r="L1981" s="166">
        <v>15823640</v>
      </c>
      <c r="M1981" s="38"/>
      <c r="N1981" s="31" t="s">
        <v>2810</v>
      </c>
      <c r="O1981" s="39"/>
      <c r="P1981" s="40"/>
      <c r="Q1981" s="31"/>
      <c r="R1981" s="31"/>
      <c r="S1981" s="41">
        <v>44942</v>
      </c>
      <c r="T1981" s="39"/>
    </row>
    <row r="1982" spans="1:20" ht="15.75" customHeight="1" x14ac:dyDescent="0.2">
      <c r="A1982" s="27"/>
      <c r="B1982" s="28"/>
      <c r="C1982" s="29"/>
      <c r="D1982" s="27"/>
      <c r="E1982" s="29"/>
      <c r="F1982" s="29"/>
      <c r="G1982" s="29"/>
      <c r="H1982" s="29"/>
      <c r="I1982" s="30"/>
      <c r="J1982" s="31"/>
      <c r="K1982" s="32"/>
      <c r="L1982" s="67"/>
      <c r="M1982" s="33"/>
      <c r="N1982" s="31"/>
      <c r="O1982" s="16"/>
      <c r="P1982" s="26"/>
      <c r="Q1982" s="27"/>
      <c r="R1982" s="27"/>
      <c r="S1982" s="27"/>
      <c r="T1982" s="16"/>
    </row>
    <row r="1983" spans="1:20" ht="15.75" hidden="1" customHeight="1" x14ac:dyDescent="0.2">
      <c r="A1983" s="27"/>
      <c r="B1983" s="28"/>
      <c r="C1983" s="29"/>
      <c r="D1983" s="27"/>
      <c r="E1983" s="29"/>
      <c r="F1983" s="29"/>
      <c r="G1983" s="29"/>
      <c r="H1983" s="29"/>
      <c r="I1983" s="30"/>
      <c r="J1983" s="31"/>
      <c r="K1983" s="32"/>
      <c r="L1983" s="67"/>
      <c r="M1983" s="33"/>
      <c r="N1983" s="31"/>
      <c r="O1983" s="16"/>
      <c r="P1983" s="26"/>
      <c r="Q1983" s="27"/>
      <c r="R1983" s="27"/>
      <c r="S1983" s="27"/>
      <c r="T1983" s="16"/>
    </row>
    <row r="1984" spans="1:20" ht="15.75" customHeight="1" x14ac:dyDescent="0.2">
      <c r="A1984" s="27"/>
      <c r="B1984" s="28"/>
      <c r="C1984" s="29"/>
      <c r="D1984" s="27"/>
      <c r="E1984" s="29"/>
      <c r="F1984" s="29"/>
      <c r="G1984" s="29"/>
      <c r="H1984" s="29"/>
      <c r="I1984" s="30"/>
      <c r="J1984" s="31"/>
      <c r="K1984" s="32"/>
      <c r="L1984" s="67"/>
      <c r="M1984" s="33"/>
      <c r="N1984" s="31"/>
      <c r="O1984" s="16"/>
      <c r="P1984" s="26"/>
      <c r="Q1984" s="27"/>
      <c r="R1984" s="27"/>
      <c r="S1984" s="27"/>
      <c r="T1984" s="16"/>
    </row>
    <row r="1985" spans="1:20" ht="15.75" customHeight="1" x14ac:dyDescent="0.2">
      <c r="A1985" s="31"/>
      <c r="B1985" s="44" t="s">
        <v>243</v>
      </c>
      <c r="C1985" s="31"/>
      <c r="D1985" s="31"/>
      <c r="E1985" s="31"/>
      <c r="F1985" s="31"/>
      <c r="G1985" s="36"/>
      <c r="H1985" s="36"/>
      <c r="I1985" s="31"/>
      <c r="J1985" s="31"/>
      <c r="K1985" s="37"/>
      <c r="L1985" s="38"/>
      <c r="M1985" s="38"/>
      <c r="N1985" s="31"/>
      <c r="O1985" s="39"/>
      <c r="P1985" s="40"/>
      <c r="Q1985" s="31"/>
      <c r="R1985" s="31"/>
      <c r="S1985" s="41"/>
      <c r="T1985" s="39"/>
    </row>
    <row r="1986" spans="1:20" ht="15.75" customHeight="1" x14ac:dyDescent="0.2">
      <c r="A1986" s="31"/>
      <c r="B1986" s="35" t="s">
        <v>2811</v>
      </c>
      <c r="C1986" s="31" t="s">
        <v>243</v>
      </c>
      <c r="D1986" s="31" t="s">
        <v>27</v>
      </c>
      <c r="E1986" s="36">
        <v>45163</v>
      </c>
      <c r="F1986" s="31" t="s">
        <v>28</v>
      </c>
      <c r="G1986" s="36">
        <v>45182</v>
      </c>
      <c r="H1986" s="36">
        <v>45182</v>
      </c>
      <c r="I1986" s="31" t="s">
        <v>29</v>
      </c>
      <c r="J1986" s="31" t="s">
        <v>119</v>
      </c>
      <c r="K1986" s="37">
        <f>SUM(L1986:M1986)</f>
        <v>83100</v>
      </c>
      <c r="L1986" s="38">
        <v>83100</v>
      </c>
      <c r="M1986" s="38"/>
      <c r="N1986" s="31" t="s">
        <v>2812</v>
      </c>
      <c r="O1986" s="39"/>
      <c r="P1986" s="40"/>
      <c r="Q1986" s="31"/>
      <c r="R1986" s="31"/>
      <c r="S1986" s="41">
        <v>44942</v>
      </c>
      <c r="T1986" s="39"/>
    </row>
    <row r="1987" spans="1:20" ht="15.75" customHeight="1" x14ac:dyDescent="0.2">
      <c r="A1987" s="27"/>
      <c r="B1987" s="28"/>
      <c r="C1987" s="29"/>
      <c r="D1987" s="27"/>
      <c r="E1987" s="29"/>
      <c r="F1987" s="29"/>
      <c r="G1987" s="29"/>
      <c r="H1987" s="29"/>
      <c r="I1987" s="30"/>
      <c r="J1987" s="31"/>
      <c r="K1987" s="32"/>
      <c r="L1987" s="67"/>
      <c r="M1987" s="33"/>
      <c r="N1987" s="31"/>
      <c r="O1987" s="16"/>
      <c r="P1987" s="26"/>
      <c r="Q1987" s="27"/>
      <c r="R1987" s="27"/>
      <c r="S1987" s="27"/>
      <c r="T1987" s="16"/>
    </row>
    <row r="1988" spans="1:20" ht="15.75" customHeight="1" x14ac:dyDescent="0.2">
      <c r="A1988" s="63"/>
      <c r="B1988" s="28" t="s">
        <v>2813</v>
      </c>
      <c r="C1988" s="48"/>
      <c r="D1988" s="27"/>
      <c r="E1988" s="64"/>
      <c r="F1988" s="64"/>
      <c r="G1988" s="48"/>
      <c r="H1988" s="64"/>
      <c r="I1988" s="30"/>
      <c r="J1988" s="31"/>
      <c r="K1988" s="167"/>
      <c r="L1988" s="167"/>
      <c r="M1988" s="167"/>
      <c r="N1988" s="48"/>
      <c r="O1988" s="16"/>
      <c r="P1988" s="26"/>
      <c r="Q1988" s="27"/>
      <c r="R1988" s="27"/>
      <c r="S1988" s="27"/>
      <c r="T1988" s="16"/>
    </row>
    <row r="1989" spans="1:20" ht="15.75" customHeight="1" x14ac:dyDescent="0.2">
      <c r="A1989" s="63" t="s">
        <v>56</v>
      </c>
      <c r="B1989" s="113" t="s">
        <v>2814</v>
      </c>
      <c r="C1989" s="48" t="s">
        <v>2815</v>
      </c>
      <c r="D1989" s="31" t="s">
        <v>434</v>
      </c>
      <c r="E1989" s="64" t="s">
        <v>28</v>
      </c>
      <c r="F1989" s="64" t="s">
        <v>28</v>
      </c>
      <c r="G1989" s="48" t="s">
        <v>2816</v>
      </c>
      <c r="H1989" s="48" t="s">
        <v>2816</v>
      </c>
      <c r="I1989" s="30" t="s">
        <v>29</v>
      </c>
      <c r="J1989" s="31" t="s">
        <v>2817</v>
      </c>
      <c r="K1989" s="168">
        <f t="shared" ref="K1989:K1990" si="150">SUM(L1989:M1989)</f>
        <v>5718277.0700000003</v>
      </c>
      <c r="L1989" s="169">
        <v>5718277.0700000003</v>
      </c>
      <c r="M1989" s="167" t="s">
        <v>56</v>
      </c>
      <c r="N1989" s="48" t="s">
        <v>2818</v>
      </c>
      <c r="O1989" s="16"/>
      <c r="P1989" s="26"/>
      <c r="Q1989" s="27"/>
      <c r="R1989" s="27"/>
      <c r="S1989" s="27"/>
      <c r="T1989" s="16"/>
    </row>
    <row r="1990" spans="1:20" ht="15.75" customHeight="1" x14ac:dyDescent="0.2">
      <c r="A1990" s="63" t="s">
        <v>56</v>
      </c>
      <c r="B1990" s="113" t="s">
        <v>2814</v>
      </c>
      <c r="C1990" s="48" t="s">
        <v>2815</v>
      </c>
      <c r="D1990" s="31" t="s">
        <v>27</v>
      </c>
      <c r="E1990" s="48" t="s">
        <v>2816</v>
      </c>
      <c r="F1990" s="64" t="s">
        <v>28</v>
      </c>
      <c r="G1990" s="48" t="s">
        <v>2816</v>
      </c>
      <c r="H1990" s="48" t="s">
        <v>2816</v>
      </c>
      <c r="I1990" s="30" t="s">
        <v>29</v>
      </c>
      <c r="J1990" s="31" t="s">
        <v>2817</v>
      </c>
      <c r="K1990" s="102">
        <f t="shared" si="150"/>
        <v>5055515</v>
      </c>
      <c r="L1990" s="169">
        <v>5055515</v>
      </c>
      <c r="M1990" s="167"/>
      <c r="N1990" s="48" t="s">
        <v>2818</v>
      </c>
      <c r="O1990" s="16"/>
      <c r="P1990" s="26"/>
      <c r="Q1990" s="27"/>
      <c r="R1990" s="27"/>
      <c r="S1990" s="27"/>
      <c r="T1990" s="16"/>
    </row>
    <row r="1991" spans="1:20" ht="15.75" customHeight="1" x14ac:dyDescent="0.2">
      <c r="A1991" s="63"/>
      <c r="B1991" s="113"/>
      <c r="C1991" s="72"/>
      <c r="D1991" s="27"/>
      <c r="E1991" s="72"/>
      <c r="F1991" s="72"/>
      <c r="G1991" s="72"/>
      <c r="H1991" s="72"/>
      <c r="I1991" s="30"/>
      <c r="J1991" s="31"/>
      <c r="K1991" s="32"/>
      <c r="L1991" s="67"/>
      <c r="M1991" s="67"/>
      <c r="N1991" s="48"/>
      <c r="O1991" s="16"/>
      <c r="P1991" s="26"/>
      <c r="Q1991" s="27"/>
      <c r="R1991" s="27"/>
      <c r="S1991" s="27"/>
      <c r="T1991" s="16"/>
    </row>
    <row r="1992" spans="1:20" ht="15.75" customHeight="1" x14ac:dyDescent="0.2">
      <c r="A1992" s="63"/>
      <c r="B1992" s="28" t="s">
        <v>2819</v>
      </c>
      <c r="C1992" s="48"/>
      <c r="D1992" s="27"/>
      <c r="E1992" s="64"/>
      <c r="F1992" s="64"/>
      <c r="G1992" s="48"/>
      <c r="H1992" s="64"/>
      <c r="I1992" s="30"/>
      <c r="J1992" s="31"/>
      <c r="K1992" s="167"/>
      <c r="L1992" s="167"/>
      <c r="M1992" s="167"/>
      <c r="N1992" s="48"/>
      <c r="O1992" s="16"/>
      <c r="P1992" s="26"/>
      <c r="Q1992" s="27"/>
      <c r="R1992" s="27"/>
      <c r="S1992" s="27"/>
      <c r="T1992" s="16"/>
    </row>
    <row r="1993" spans="1:20" ht="15.75" customHeight="1" x14ac:dyDescent="0.2">
      <c r="A1993" s="27" t="s">
        <v>56</v>
      </c>
      <c r="B1993" s="35" t="s">
        <v>2820</v>
      </c>
      <c r="C1993" s="31" t="s">
        <v>2821</v>
      </c>
      <c r="D1993" s="31" t="s">
        <v>27</v>
      </c>
      <c r="E1993" s="64">
        <v>45108</v>
      </c>
      <c r="F1993" s="64" t="s">
        <v>28</v>
      </c>
      <c r="G1993" s="36">
        <v>45139</v>
      </c>
      <c r="H1993" s="36">
        <v>45139</v>
      </c>
      <c r="I1993" s="31" t="s">
        <v>29</v>
      </c>
      <c r="J1993" s="31" t="s">
        <v>2822</v>
      </c>
      <c r="K1993" s="37">
        <f>SUM(L1993:M1993)</f>
        <v>49999.99</v>
      </c>
      <c r="L1993" s="33">
        <v>49999.99</v>
      </c>
      <c r="M1993" s="33"/>
      <c r="N1993" s="31" t="s">
        <v>2823</v>
      </c>
      <c r="O1993" s="16"/>
      <c r="P1993" s="26"/>
      <c r="Q1993" s="27"/>
      <c r="R1993" s="27"/>
      <c r="S1993" s="27"/>
      <c r="T1993" s="16"/>
    </row>
    <row r="1994" spans="1:20" ht="15.75" customHeight="1" x14ac:dyDescent="0.2">
      <c r="A1994" s="239" t="s">
        <v>56</v>
      </c>
      <c r="B1994" s="244" t="s">
        <v>2824</v>
      </c>
      <c r="C1994" s="235" t="s">
        <v>389</v>
      </c>
      <c r="D1994" s="235" t="s">
        <v>434</v>
      </c>
      <c r="E1994" s="255" t="s">
        <v>28</v>
      </c>
      <c r="F1994" s="255" t="s">
        <v>28</v>
      </c>
      <c r="G1994" s="229">
        <v>45181</v>
      </c>
      <c r="H1994" s="229">
        <v>45181</v>
      </c>
      <c r="I1994" s="235" t="s">
        <v>29</v>
      </c>
      <c r="J1994" s="31" t="s">
        <v>392</v>
      </c>
      <c r="K1994" s="236">
        <f>L1994+L1995</f>
        <v>81130</v>
      </c>
      <c r="L1994" s="33">
        <v>50000</v>
      </c>
      <c r="M1994" s="33"/>
      <c r="N1994" s="235" t="s">
        <v>2825</v>
      </c>
      <c r="O1994" s="16"/>
      <c r="P1994" s="26"/>
      <c r="Q1994" s="27"/>
      <c r="R1994" s="27"/>
      <c r="S1994" s="27"/>
      <c r="T1994" s="16"/>
    </row>
    <row r="1995" spans="1:20" ht="15.75" customHeight="1" x14ac:dyDescent="0.2">
      <c r="A1995" s="231"/>
      <c r="B1995" s="231"/>
      <c r="C1995" s="231"/>
      <c r="D1995" s="231"/>
      <c r="E1995" s="242"/>
      <c r="F1995" s="242"/>
      <c r="G1995" s="231"/>
      <c r="H1995" s="231"/>
      <c r="I1995" s="231"/>
      <c r="J1995" s="31" t="s">
        <v>2826</v>
      </c>
      <c r="K1995" s="231"/>
      <c r="L1995" s="33">
        <v>31130</v>
      </c>
      <c r="M1995" s="33"/>
      <c r="N1995" s="231"/>
      <c r="O1995" s="16"/>
      <c r="P1995" s="26"/>
      <c r="Q1995" s="27"/>
      <c r="R1995" s="27"/>
      <c r="S1995" s="27"/>
      <c r="T1995" s="16"/>
    </row>
    <row r="1996" spans="1:20" ht="15.75" customHeight="1" x14ac:dyDescent="0.2">
      <c r="A1996" s="27" t="s">
        <v>56</v>
      </c>
      <c r="B1996" s="35" t="s">
        <v>2827</v>
      </c>
      <c r="C1996" s="31" t="s">
        <v>416</v>
      </c>
      <c r="D1996" s="31" t="s">
        <v>27</v>
      </c>
      <c r="E1996" s="36">
        <v>45170</v>
      </c>
      <c r="F1996" s="64" t="s">
        <v>28</v>
      </c>
      <c r="G1996" s="36">
        <v>45200</v>
      </c>
      <c r="H1996" s="36">
        <v>45200</v>
      </c>
      <c r="I1996" s="31" t="s">
        <v>29</v>
      </c>
      <c r="J1996" s="31" t="s">
        <v>365</v>
      </c>
      <c r="K1996" s="37">
        <f>SUM(L1996:M1996)</f>
        <v>150000</v>
      </c>
      <c r="L1996" s="33">
        <v>150000</v>
      </c>
      <c r="M1996" s="33"/>
      <c r="N1996" s="31" t="s">
        <v>2828</v>
      </c>
      <c r="O1996" s="16"/>
      <c r="P1996" s="26"/>
      <c r="Q1996" s="27"/>
      <c r="R1996" s="27"/>
      <c r="S1996" s="27"/>
      <c r="T1996" s="16"/>
    </row>
    <row r="1997" spans="1:20" ht="15.75" customHeight="1" x14ac:dyDescent="0.2">
      <c r="A1997" s="63"/>
      <c r="B1997" s="28"/>
      <c r="C1997" s="48"/>
      <c r="D1997" s="27"/>
      <c r="E1997" s="64"/>
      <c r="F1997" s="64"/>
      <c r="G1997" s="48"/>
      <c r="H1997" s="64"/>
      <c r="I1997" s="30"/>
      <c r="J1997" s="31"/>
      <c r="K1997" s="167"/>
      <c r="L1997" s="167"/>
      <c r="M1997" s="167"/>
      <c r="N1997" s="48"/>
      <c r="O1997" s="16"/>
      <c r="P1997" s="26"/>
      <c r="Q1997" s="27"/>
      <c r="R1997" s="27"/>
      <c r="S1997" s="27"/>
      <c r="T1997" s="16"/>
    </row>
    <row r="1998" spans="1:20" ht="15.75" customHeight="1" x14ac:dyDescent="0.2">
      <c r="A1998" s="63"/>
      <c r="B1998" s="28" t="s">
        <v>2829</v>
      </c>
      <c r="C1998" s="48"/>
      <c r="D1998" s="27"/>
      <c r="E1998" s="64"/>
      <c r="F1998" s="64"/>
      <c r="G1998" s="48"/>
      <c r="H1998" s="64"/>
      <c r="I1998" s="30"/>
      <c r="J1998" s="31"/>
      <c r="K1998" s="167"/>
      <c r="L1998" s="167"/>
      <c r="M1998" s="167"/>
      <c r="N1998" s="48"/>
      <c r="O1998" s="16"/>
      <c r="P1998" s="26"/>
      <c r="Q1998" s="27"/>
      <c r="R1998" s="27"/>
      <c r="S1998" s="27"/>
      <c r="T1998" s="16"/>
    </row>
    <row r="1999" spans="1:20" ht="15.75" customHeight="1" x14ac:dyDescent="0.2">
      <c r="A1999" s="63"/>
      <c r="B1999" s="44" t="s">
        <v>362</v>
      </c>
      <c r="C1999" s="48"/>
      <c r="D1999" s="31"/>
      <c r="E1999" s="64"/>
      <c r="F1999" s="64"/>
      <c r="G1999" s="134"/>
      <c r="H1999" s="134"/>
      <c r="I1999" s="30"/>
      <c r="J1999" s="31"/>
      <c r="K1999" s="37"/>
      <c r="L1999" s="167"/>
      <c r="M1999" s="167"/>
      <c r="N1999" s="48"/>
      <c r="O1999" s="16"/>
      <c r="P1999" s="26"/>
      <c r="Q1999" s="27"/>
      <c r="R1999" s="27"/>
      <c r="S1999" s="27"/>
      <c r="T1999" s="16"/>
    </row>
    <row r="2000" spans="1:20" ht="15.75" customHeight="1" x14ac:dyDescent="0.2">
      <c r="A2000" s="63"/>
      <c r="B2000" s="113" t="s">
        <v>2830</v>
      </c>
      <c r="C2000" s="48" t="s">
        <v>416</v>
      </c>
      <c r="D2000" s="31" t="s">
        <v>434</v>
      </c>
      <c r="E2000" s="64" t="s">
        <v>28</v>
      </c>
      <c r="F2000" s="64" t="s">
        <v>28</v>
      </c>
      <c r="G2000" s="134">
        <v>45047</v>
      </c>
      <c r="H2000" s="134">
        <v>45047</v>
      </c>
      <c r="I2000" s="30" t="s">
        <v>29</v>
      </c>
      <c r="J2000" s="31" t="s">
        <v>365</v>
      </c>
      <c r="K2000" s="37">
        <f t="shared" ref="K2000:K2022" si="151">SUM(L2000:M2000)</f>
        <v>30000</v>
      </c>
      <c r="L2000" s="169">
        <v>30000</v>
      </c>
      <c r="M2000" s="167"/>
      <c r="N2000" s="48" t="s">
        <v>448</v>
      </c>
      <c r="O2000" s="16"/>
      <c r="P2000" s="27" t="s">
        <v>899</v>
      </c>
      <c r="Q2000" s="27" t="s">
        <v>2831</v>
      </c>
      <c r="R2000" s="27" t="s">
        <v>420</v>
      </c>
      <c r="S2000" s="27" t="s">
        <v>2832</v>
      </c>
      <c r="T2000" s="16"/>
    </row>
    <row r="2001" spans="1:20" ht="15.75" customHeight="1" x14ac:dyDescent="0.2">
      <c r="A2001" s="31"/>
      <c r="B2001" s="35" t="s">
        <v>2833</v>
      </c>
      <c r="C2001" s="31" t="s">
        <v>416</v>
      </c>
      <c r="D2001" s="31" t="s">
        <v>434</v>
      </c>
      <c r="E2001" s="31" t="s">
        <v>28</v>
      </c>
      <c r="F2001" s="31" t="s">
        <v>28</v>
      </c>
      <c r="G2001" s="134">
        <v>45047</v>
      </c>
      <c r="H2001" s="134">
        <v>45047</v>
      </c>
      <c r="I2001" s="31" t="s">
        <v>29</v>
      </c>
      <c r="J2001" s="31" t="s">
        <v>365</v>
      </c>
      <c r="K2001" s="37">
        <f t="shared" si="151"/>
        <v>80000</v>
      </c>
      <c r="L2001" s="38">
        <v>80000</v>
      </c>
      <c r="M2001" s="38"/>
      <c r="N2001" s="31" t="s">
        <v>2834</v>
      </c>
      <c r="O2001" s="39"/>
      <c r="P2001" s="31" t="s">
        <v>2835</v>
      </c>
      <c r="Q2001" s="31" t="s">
        <v>2836</v>
      </c>
      <c r="R2001" s="31" t="s">
        <v>420</v>
      </c>
      <c r="S2001" s="31" t="s">
        <v>421</v>
      </c>
      <c r="T2001" s="39"/>
    </row>
    <row r="2002" spans="1:20" ht="15.75" customHeight="1" x14ac:dyDescent="0.2">
      <c r="A2002" s="31"/>
      <c r="B2002" s="35" t="s">
        <v>2837</v>
      </c>
      <c r="C2002" s="31" t="s">
        <v>416</v>
      </c>
      <c r="D2002" s="31" t="s">
        <v>434</v>
      </c>
      <c r="E2002" s="31" t="s">
        <v>28</v>
      </c>
      <c r="F2002" s="31" t="s">
        <v>28</v>
      </c>
      <c r="G2002" s="134">
        <v>44927</v>
      </c>
      <c r="H2002" s="134">
        <v>44927</v>
      </c>
      <c r="I2002" s="31" t="s">
        <v>29</v>
      </c>
      <c r="J2002" s="31" t="s">
        <v>365</v>
      </c>
      <c r="K2002" s="37">
        <f t="shared" si="151"/>
        <v>60000</v>
      </c>
      <c r="L2002" s="38">
        <v>60000</v>
      </c>
      <c r="M2002" s="38"/>
      <c r="N2002" s="31" t="s">
        <v>2834</v>
      </c>
      <c r="O2002" s="39"/>
      <c r="P2002" s="31" t="s">
        <v>2835</v>
      </c>
      <c r="Q2002" s="31" t="s">
        <v>2838</v>
      </c>
      <c r="R2002" s="31" t="s">
        <v>420</v>
      </c>
      <c r="S2002" s="31" t="s">
        <v>421</v>
      </c>
      <c r="T2002" s="39"/>
    </row>
    <row r="2003" spans="1:20" ht="15.75" customHeight="1" x14ac:dyDescent="0.2">
      <c r="A2003" s="31"/>
      <c r="B2003" s="35" t="s">
        <v>2839</v>
      </c>
      <c r="C2003" s="31" t="s">
        <v>416</v>
      </c>
      <c r="D2003" s="31" t="s">
        <v>434</v>
      </c>
      <c r="E2003" s="31" t="s">
        <v>28</v>
      </c>
      <c r="F2003" s="31" t="s">
        <v>28</v>
      </c>
      <c r="G2003" s="134">
        <v>44927</v>
      </c>
      <c r="H2003" s="134">
        <v>44927</v>
      </c>
      <c r="I2003" s="31" t="s">
        <v>29</v>
      </c>
      <c r="J2003" s="31" t="s">
        <v>365</v>
      </c>
      <c r="K2003" s="37">
        <f t="shared" si="151"/>
        <v>59000</v>
      </c>
      <c r="L2003" s="38">
        <v>59000</v>
      </c>
      <c r="M2003" s="38"/>
      <c r="N2003" s="31" t="s">
        <v>2834</v>
      </c>
      <c r="O2003" s="39"/>
      <c r="P2003" s="31" t="s">
        <v>2835</v>
      </c>
      <c r="Q2003" s="31" t="s">
        <v>2840</v>
      </c>
      <c r="R2003" s="31" t="s">
        <v>420</v>
      </c>
      <c r="S2003" s="31" t="s">
        <v>626</v>
      </c>
      <c r="T2003" s="39"/>
    </row>
    <row r="2004" spans="1:20" ht="15.75" customHeight="1" x14ac:dyDescent="0.2">
      <c r="A2004" s="31"/>
      <c r="B2004" s="35" t="s">
        <v>2841</v>
      </c>
      <c r="C2004" s="31" t="s">
        <v>416</v>
      </c>
      <c r="D2004" s="31" t="s">
        <v>434</v>
      </c>
      <c r="E2004" s="31" t="s">
        <v>28</v>
      </c>
      <c r="F2004" s="31" t="s">
        <v>28</v>
      </c>
      <c r="G2004" s="134">
        <v>44927</v>
      </c>
      <c r="H2004" s="134">
        <v>44927</v>
      </c>
      <c r="I2004" s="31" t="s">
        <v>29</v>
      </c>
      <c r="J2004" s="31" t="s">
        <v>365</v>
      </c>
      <c r="K2004" s="37">
        <f t="shared" si="151"/>
        <v>60956</v>
      </c>
      <c r="L2004" s="38">
        <v>60956</v>
      </c>
      <c r="M2004" s="38"/>
      <c r="N2004" s="31" t="s">
        <v>2834</v>
      </c>
      <c r="O2004" s="39"/>
      <c r="P2004" s="31" t="s">
        <v>2835</v>
      </c>
      <c r="Q2004" s="31" t="s">
        <v>2842</v>
      </c>
      <c r="R2004" s="31" t="s">
        <v>420</v>
      </c>
      <c r="S2004" s="31" t="s">
        <v>626</v>
      </c>
      <c r="T2004" s="39"/>
    </row>
    <row r="2005" spans="1:20" ht="15.75" customHeight="1" x14ac:dyDescent="0.2">
      <c r="A2005" s="31"/>
      <c r="B2005" s="35" t="s">
        <v>2843</v>
      </c>
      <c r="C2005" s="31" t="s">
        <v>444</v>
      </c>
      <c r="D2005" s="31" t="s">
        <v>434</v>
      </c>
      <c r="E2005" s="31" t="s">
        <v>28</v>
      </c>
      <c r="F2005" s="31" t="s">
        <v>28</v>
      </c>
      <c r="G2005" s="134">
        <v>44958</v>
      </c>
      <c r="H2005" s="134">
        <v>44958</v>
      </c>
      <c r="I2005" s="31" t="s">
        <v>29</v>
      </c>
      <c r="J2005" s="31" t="s">
        <v>365</v>
      </c>
      <c r="K2005" s="37">
        <f t="shared" si="151"/>
        <v>88115</v>
      </c>
      <c r="L2005" s="38">
        <v>88115</v>
      </c>
      <c r="M2005" s="38"/>
      <c r="N2005" s="31" t="s">
        <v>2844</v>
      </c>
      <c r="O2005" s="39"/>
      <c r="P2005" s="31" t="s">
        <v>2835</v>
      </c>
      <c r="Q2005" s="31" t="s">
        <v>2842</v>
      </c>
      <c r="R2005" s="31" t="s">
        <v>420</v>
      </c>
      <c r="S2005" s="31" t="s">
        <v>626</v>
      </c>
      <c r="T2005" s="39"/>
    </row>
    <row r="2006" spans="1:20" ht="60.75" customHeight="1" x14ac:dyDescent="0.2">
      <c r="A2006" s="31"/>
      <c r="B2006" s="35" t="s">
        <v>2845</v>
      </c>
      <c r="C2006" s="31" t="s">
        <v>416</v>
      </c>
      <c r="D2006" s="31" t="s">
        <v>27</v>
      </c>
      <c r="E2006" s="134">
        <v>45000</v>
      </c>
      <c r="F2006" s="31" t="s">
        <v>28</v>
      </c>
      <c r="G2006" s="134">
        <v>45034</v>
      </c>
      <c r="H2006" s="134">
        <v>45034</v>
      </c>
      <c r="I2006" s="31" t="s">
        <v>29</v>
      </c>
      <c r="J2006" s="31" t="s">
        <v>365</v>
      </c>
      <c r="K2006" s="37">
        <f t="shared" si="151"/>
        <v>45000</v>
      </c>
      <c r="L2006" s="38">
        <v>45000</v>
      </c>
      <c r="M2006" s="38"/>
      <c r="N2006" s="31" t="s">
        <v>2834</v>
      </c>
      <c r="O2006" s="39"/>
      <c r="P2006" s="31" t="s">
        <v>2835</v>
      </c>
      <c r="Q2006" s="31" t="s">
        <v>2842</v>
      </c>
      <c r="R2006" s="31" t="s">
        <v>420</v>
      </c>
      <c r="S2006" s="31" t="s">
        <v>626</v>
      </c>
      <c r="T2006" s="39"/>
    </row>
    <row r="2007" spans="1:20" ht="15.75" customHeight="1" x14ac:dyDescent="0.2">
      <c r="A2007" s="31"/>
      <c r="B2007" s="35" t="s">
        <v>2846</v>
      </c>
      <c r="C2007" s="31" t="s">
        <v>444</v>
      </c>
      <c r="D2007" s="31" t="s">
        <v>434</v>
      </c>
      <c r="E2007" s="31" t="s">
        <v>28</v>
      </c>
      <c r="F2007" s="31" t="s">
        <v>28</v>
      </c>
      <c r="G2007" s="134">
        <v>45034</v>
      </c>
      <c r="H2007" s="134">
        <v>45034</v>
      </c>
      <c r="I2007" s="31" t="s">
        <v>29</v>
      </c>
      <c r="J2007" s="31" t="s">
        <v>365</v>
      </c>
      <c r="K2007" s="37">
        <f t="shared" si="151"/>
        <v>21300</v>
      </c>
      <c r="L2007" s="38">
        <v>21300</v>
      </c>
      <c r="M2007" s="38"/>
      <c r="N2007" s="31" t="s">
        <v>2847</v>
      </c>
      <c r="O2007" s="39"/>
      <c r="P2007" s="31" t="s">
        <v>2835</v>
      </c>
      <c r="Q2007" s="31" t="s">
        <v>2842</v>
      </c>
      <c r="R2007" s="31" t="s">
        <v>420</v>
      </c>
      <c r="S2007" s="31" t="s">
        <v>626</v>
      </c>
      <c r="T2007" s="39"/>
    </row>
    <row r="2008" spans="1:20" ht="15.75" customHeight="1" x14ac:dyDescent="0.2">
      <c r="A2008" s="31"/>
      <c r="B2008" s="35" t="s">
        <v>2848</v>
      </c>
      <c r="C2008" s="31" t="s">
        <v>444</v>
      </c>
      <c r="D2008" s="31" t="s">
        <v>434</v>
      </c>
      <c r="E2008" s="31" t="s">
        <v>28</v>
      </c>
      <c r="F2008" s="31" t="s">
        <v>28</v>
      </c>
      <c r="G2008" s="134">
        <v>45057</v>
      </c>
      <c r="H2008" s="134">
        <v>45057</v>
      </c>
      <c r="I2008" s="31" t="s">
        <v>29</v>
      </c>
      <c r="J2008" s="31" t="s">
        <v>365</v>
      </c>
      <c r="K2008" s="37">
        <f t="shared" si="151"/>
        <v>13400</v>
      </c>
      <c r="L2008" s="38">
        <v>13400</v>
      </c>
      <c r="M2008" s="38"/>
      <c r="N2008" s="31" t="s">
        <v>2849</v>
      </c>
      <c r="O2008" s="39"/>
      <c r="P2008" s="31" t="s">
        <v>2835</v>
      </c>
      <c r="Q2008" s="31" t="s">
        <v>2842</v>
      </c>
      <c r="R2008" s="31" t="s">
        <v>420</v>
      </c>
      <c r="S2008" s="31" t="s">
        <v>626</v>
      </c>
      <c r="T2008" s="39"/>
    </row>
    <row r="2009" spans="1:20" ht="15.75" customHeight="1" x14ac:dyDescent="0.2">
      <c r="A2009" s="31"/>
      <c r="B2009" s="35" t="s">
        <v>2850</v>
      </c>
      <c r="C2009" s="31" t="s">
        <v>444</v>
      </c>
      <c r="D2009" s="31" t="s">
        <v>434</v>
      </c>
      <c r="E2009" s="31" t="s">
        <v>28</v>
      </c>
      <c r="F2009" s="31" t="s">
        <v>28</v>
      </c>
      <c r="G2009" s="134">
        <v>45057</v>
      </c>
      <c r="H2009" s="134">
        <v>45057</v>
      </c>
      <c r="I2009" s="31" t="s">
        <v>29</v>
      </c>
      <c r="J2009" s="31" t="s">
        <v>365</v>
      </c>
      <c r="K2009" s="37">
        <f t="shared" si="151"/>
        <v>74480</v>
      </c>
      <c r="L2009" s="38">
        <v>74480</v>
      </c>
      <c r="M2009" s="38"/>
      <c r="N2009" s="31" t="s">
        <v>2851</v>
      </c>
      <c r="O2009" s="39"/>
      <c r="P2009" s="31" t="s">
        <v>2835</v>
      </c>
      <c r="Q2009" s="31" t="s">
        <v>2842</v>
      </c>
      <c r="R2009" s="31" t="s">
        <v>420</v>
      </c>
      <c r="S2009" s="31" t="s">
        <v>626</v>
      </c>
      <c r="T2009" s="39"/>
    </row>
    <row r="2010" spans="1:20" ht="15.75" customHeight="1" x14ac:dyDescent="0.2">
      <c r="A2010" s="31"/>
      <c r="B2010" s="35" t="s">
        <v>2852</v>
      </c>
      <c r="C2010" s="31" t="s">
        <v>444</v>
      </c>
      <c r="D2010" s="31" t="s">
        <v>27</v>
      </c>
      <c r="E2010" s="134">
        <v>45034</v>
      </c>
      <c r="F2010" s="31" t="s">
        <v>28</v>
      </c>
      <c r="G2010" s="134">
        <v>45057</v>
      </c>
      <c r="H2010" s="134">
        <v>45057</v>
      </c>
      <c r="I2010" s="31" t="s">
        <v>29</v>
      </c>
      <c r="J2010" s="31" t="s">
        <v>365</v>
      </c>
      <c r="K2010" s="37">
        <f t="shared" si="151"/>
        <v>40000</v>
      </c>
      <c r="L2010" s="38">
        <v>40000</v>
      </c>
      <c r="M2010" s="38"/>
      <c r="N2010" s="31" t="s">
        <v>2853</v>
      </c>
      <c r="O2010" s="39"/>
      <c r="P2010" s="31" t="s">
        <v>2835</v>
      </c>
      <c r="Q2010" s="31" t="s">
        <v>2842</v>
      </c>
      <c r="R2010" s="31" t="s">
        <v>420</v>
      </c>
      <c r="S2010" s="31" t="s">
        <v>626</v>
      </c>
      <c r="T2010" s="39"/>
    </row>
    <row r="2011" spans="1:20" ht="15.75" customHeight="1" x14ac:dyDescent="0.2">
      <c r="A2011" s="31"/>
      <c r="B2011" s="35" t="s">
        <v>2854</v>
      </c>
      <c r="C2011" s="31" t="s">
        <v>444</v>
      </c>
      <c r="D2011" s="31" t="s">
        <v>434</v>
      </c>
      <c r="E2011" s="31" t="s">
        <v>28</v>
      </c>
      <c r="F2011" s="31" t="s">
        <v>28</v>
      </c>
      <c r="G2011" s="134">
        <v>45057</v>
      </c>
      <c r="H2011" s="134">
        <v>45057</v>
      </c>
      <c r="I2011" s="31" t="s">
        <v>29</v>
      </c>
      <c r="J2011" s="31" t="s">
        <v>365</v>
      </c>
      <c r="K2011" s="37">
        <f t="shared" si="151"/>
        <v>33000</v>
      </c>
      <c r="L2011" s="38">
        <v>33000</v>
      </c>
      <c r="M2011" s="38"/>
      <c r="N2011" s="31" t="s">
        <v>2855</v>
      </c>
      <c r="O2011" s="39"/>
      <c r="P2011" s="31" t="s">
        <v>2835</v>
      </c>
      <c r="Q2011" s="31" t="s">
        <v>2842</v>
      </c>
      <c r="R2011" s="31" t="s">
        <v>420</v>
      </c>
      <c r="S2011" s="31" t="s">
        <v>626</v>
      </c>
      <c r="T2011" s="39"/>
    </row>
    <row r="2012" spans="1:20" ht="15.75" customHeight="1" x14ac:dyDescent="0.2">
      <c r="A2012" s="31"/>
      <c r="B2012" s="35" t="s">
        <v>471</v>
      </c>
      <c r="C2012" s="31" t="s">
        <v>444</v>
      </c>
      <c r="D2012" s="31" t="s">
        <v>434</v>
      </c>
      <c r="E2012" s="31" t="s">
        <v>28</v>
      </c>
      <c r="F2012" s="31" t="s">
        <v>28</v>
      </c>
      <c r="G2012" s="134">
        <v>45057</v>
      </c>
      <c r="H2012" s="134">
        <v>45057</v>
      </c>
      <c r="I2012" s="31" t="s">
        <v>29</v>
      </c>
      <c r="J2012" s="31" t="s">
        <v>365</v>
      </c>
      <c r="K2012" s="37">
        <f t="shared" si="151"/>
        <v>65100</v>
      </c>
      <c r="L2012" s="38">
        <v>65100</v>
      </c>
      <c r="M2012" s="38"/>
      <c r="N2012" s="31" t="s">
        <v>424</v>
      </c>
      <c r="O2012" s="39"/>
      <c r="P2012" s="31" t="s">
        <v>2835</v>
      </c>
      <c r="Q2012" s="31" t="s">
        <v>2842</v>
      </c>
      <c r="R2012" s="31" t="s">
        <v>420</v>
      </c>
      <c r="S2012" s="31" t="s">
        <v>626</v>
      </c>
      <c r="T2012" s="39"/>
    </row>
    <row r="2013" spans="1:20" ht="32.25" customHeight="1" x14ac:dyDescent="0.2">
      <c r="A2013" s="31"/>
      <c r="B2013" s="35" t="s">
        <v>2856</v>
      </c>
      <c r="C2013" s="31" t="s">
        <v>423</v>
      </c>
      <c r="D2013" s="31" t="s">
        <v>434</v>
      </c>
      <c r="E2013" s="31" t="s">
        <v>28</v>
      </c>
      <c r="F2013" s="31" t="s">
        <v>28</v>
      </c>
      <c r="G2013" s="134">
        <v>45057</v>
      </c>
      <c r="H2013" s="134">
        <v>45057</v>
      </c>
      <c r="I2013" s="31" t="s">
        <v>29</v>
      </c>
      <c r="J2013" s="31" t="s">
        <v>365</v>
      </c>
      <c r="K2013" s="37">
        <f t="shared" si="151"/>
        <v>96500</v>
      </c>
      <c r="L2013" s="38">
        <v>96500</v>
      </c>
      <c r="M2013" s="38"/>
      <c r="N2013" s="31" t="s">
        <v>424</v>
      </c>
      <c r="O2013" s="39"/>
      <c r="P2013" s="31" t="s">
        <v>2835</v>
      </c>
      <c r="Q2013" s="31" t="s">
        <v>2842</v>
      </c>
      <c r="R2013" s="31" t="s">
        <v>420</v>
      </c>
      <c r="S2013" s="31" t="s">
        <v>626</v>
      </c>
      <c r="T2013" s="39"/>
    </row>
    <row r="2014" spans="1:20" ht="53.25" customHeight="1" x14ac:dyDescent="0.2">
      <c r="A2014" s="31"/>
      <c r="B2014" s="35" t="s">
        <v>2857</v>
      </c>
      <c r="C2014" s="31" t="s">
        <v>423</v>
      </c>
      <c r="D2014" s="31" t="s">
        <v>434</v>
      </c>
      <c r="E2014" s="31" t="s">
        <v>28</v>
      </c>
      <c r="F2014" s="31" t="s">
        <v>28</v>
      </c>
      <c r="G2014" s="134">
        <v>45119</v>
      </c>
      <c r="H2014" s="134">
        <v>45119</v>
      </c>
      <c r="I2014" s="31" t="s">
        <v>29</v>
      </c>
      <c r="J2014" s="31" t="s">
        <v>365</v>
      </c>
      <c r="K2014" s="37">
        <f t="shared" si="151"/>
        <v>15000</v>
      </c>
      <c r="L2014" s="38">
        <v>15000</v>
      </c>
      <c r="M2014" s="38"/>
      <c r="N2014" s="31" t="s">
        <v>490</v>
      </c>
      <c r="O2014" s="39"/>
      <c r="P2014" s="31" t="s">
        <v>2835</v>
      </c>
      <c r="Q2014" s="31" t="s">
        <v>2842</v>
      </c>
      <c r="R2014" s="31" t="s">
        <v>420</v>
      </c>
      <c r="S2014" s="31" t="s">
        <v>626</v>
      </c>
      <c r="T2014" s="39"/>
    </row>
    <row r="2015" spans="1:20" ht="15.75" customHeight="1" x14ac:dyDescent="0.2">
      <c r="A2015" s="31"/>
      <c r="B2015" s="35" t="s">
        <v>2858</v>
      </c>
      <c r="C2015" s="31" t="s">
        <v>444</v>
      </c>
      <c r="D2015" s="31" t="s">
        <v>27</v>
      </c>
      <c r="E2015" s="134">
        <v>45057</v>
      </c>
      <c r="F2015" s="31" t="s">
        <v>28</v>
      </c>
      <c r="G2015" s="134">
        <v>45091</v>
      </c>
      <c r="H2015" s="134">
        <v>45091</v>
      </c>
      <c r="I2015" s="31" t="s">
        <v>29</v>
      </c>
      <c r="J2015" s="31" t="s">
        <v>365</v>
      </c>
      <c r="K2015" s="37">
        <f t="shared" si="151"/>
        <v>35000</v>
      </c>
      <c r="L2015" s="38">
        <v>35000</v>
      </c>
      <c r="M2015" s="38"/>
      <c r="N2015" s="31" t="s">
        <v>2859</v>
      </c>
      <c r="O2015" s="39"/>
      <c r="P2015" s="31" t="s">
        <v>2835</v>
      </c>
      <c r="Q2015" s="31" t="s">
        <v>2842</v>
      </c>
      <c r="R2015" s="31" t="s">
        <v>420</v>
      </c>
      <c r="S2015" s="31" t="s">
        <v>626</v>
      </c>
      <c r="T2015" s="39"/>
    </row>
    <row r="2016" spans="1:20" ht="15.75" customHeight="1" x14ac:dyDescent="0.2">
      <c r="A2016" s="31"/>
      <c r="B2016" s="35" t="s">
        <v>2860</v>
      </c>
      <c r="C2016" s="31" t="s">
        <v>444</v>
      </c>
      <c r="D2016" s="31" t="s">
        <v>27</v>
      </c>
      <c r="E2016" s="134">
        <v>45057</v>
      </c>
      <c r="F2016" s="31" t="s">
        <v>28</v>
      </c>
      <c r="G2016" s="134">
        <v>45091</v>
      </c>
      <c r="H2016" s="134">
        <v>45091</v>
      </c>
      <c r="I2016" s="31" t="s">
        <v>29</v>
      </c>
      <c r="J2016" s="31" t="s">
        <v>365</v>
      </c>
      <c r="K2016" s="37">
        <f t="shared" si="151"/>
        <v>19000</v>
      </c>
      <c r="L2016" s="38">
        <v>19000</v>
      </c>
      <c r="M2016" s="38"/>
      <c r="N2016" s="31" t="s">
        <v>2861</v>
      </c>
      <c r="O2016" s="16"/>
      <c r="P2016" s="26"/>
      <c r="Q2016" s="27"/>
      <c r="R2016" s="27"/>
      <c r="S2016" s="27"/>
      <c r="T2016" s="16"/>
    </row>
    <row r="2017" spans="1:20" ht="49.5" customHeight="1" x14ac:dyDescent="0.2">
      <c r="A2017" s="31"/>
      <c r="B2017" s="35" t="s">
        <v>472</v>
      </c>
      <c r="C2017" s="31" t="s">
        <v>423</v>
      </c>
      <c r="D2017" s="31" t="s">
        <v>27</v>
      </c>
      <c r="E2017" s="45">
        <v>45108</v>
      </c>
      <c r="F2017" s="31" t="s">
        <v>28</v>
      </c>
      <c r="G2017" s="134">
        <v>45139</v>
      </c>
      <c r="H2017" s="134">
        <v>45139</v>
      </c>
      <c r="I2017" s="31" t="s">
        <v>29</v>
      </c>
      <c r="J2017" s="31" t="s">
        <v>365</v>
      </c>
      <c r="K2017" s="37">
        <f t="shared" si="151"/>
        <v>22350</v>
      </c>
      <c r="L2017" s="38">
        <v>22350</v>
      </c>
      <c r="M2017" s="38"/>
      <c r="N2017" s="31" t="s">
        <v>424</v>
      </c>
      <c r="O2017" s="16"/>
      <c r="P2017" s="26"/>
      <c r="Q2017" s="27"/>
      <c r="R2017" s="27"/>
      <c r="S2017" s="27"/>
      <c r="T2017" s="16"/>
    </row>
    <row r="2018" spans="1:20" ht="51" customHeight="1" x14ac:dyDescent="0.2">
      <c r="A2018" s="31"/>
      <c r="B2018" s="35" t="s">
        <v>2862</v>
      </c>
      <c r="C2018" s="31" t="s">
        <v>423</v>
      </c>
      <c r="D2018" s="31" t="s">
        <v>434</v>
      </c>
      <c r="E2018" s="31" t="s">
        <v>28</v>
      </c>
      <c r="F2018" s="31" t="s">
        <v>28</v>
      </c>
      <c r="G2018" s="134">
        <v>45139</v>
      </c>
      <c r="H2018" s="134">
        <v>45139</v>
      </c>
      <c r="I2018" s="31" t="s">
        <v>29</v>
      </c>
      <c r="J2018" s="31" t="s">
        <v>365</v>
      </c>
      <c r="K2018" s="37">
        <f t="shared" si="151"/>
        <v>23000</v>
      </c>
      <c r="L2018" s="38">
        <v>23000</v>
      </c>
      <c r="M2018" s="38"/>
      <c r="N2018" s="31" t="s">
        <v>424</v>
      </c>
      <c r="O2018" s="16"/>
      <c r="P2018" s="26"/>
      <c r="Q2018" s="27"/>
      <c r="R2018" s="27"/>
      <c r="S2018" s="27"/>
      <c r="T2018" s="16"/>
    </row>
    <row r="2019" spans="1:20" ht="15.75" customHeight="1" x14ac:dyDescent="0.2">
      <c r="A2019" s="31"/>
      <c r="B2019" s="35" t="s">
        <v>2863</v>
      </c>
      <c r="C2019" s="31" t="s">
        <v>444</v>
      </c>
      <c r="D2019" s="31" t="s">
        <v>27</v>
      </c>
      <c r="E2019" s="45">
        <v>45108</v>
      </c>
      <c r="F2019" s="31" t="s">
        <v>28</v>
      </c>
      <c r="G2019" s="134">
        <v>45139</v>
      </c>
      <c r="H2019" s="134">
        <v>45139</v>
      </c>
      <c r="I2019" s="31" t="s">
        <v>29</v>
      </c>
      <c r="J2019" s="31" t="s">
        <v>365</v>
      </c>
      <c r="K2019" s="37">
        <f t="shared" si="151"/>
        <v>35000</v>
      </c>
      <c r="L2019" s="38">
        <v>35000</v>
      </c>
      <c r="M2019" s="38"/>
      <c r="N2019" s="31" t="s">
        <v>2864</v>
      </c>
      <c r="O2019" s="16"/>
      <c r="P2019" s="26"/>
      <c r="Q2019" s="27"/>
      <c r="R2019" s="27"/>
      <c r="S2019" s="27"/>
      <c r="T2019" s="16"/>
    </row>
    <row r="2020" spans="1:20" ht="15.75" customHeight="1" x14ac:dyDescent="0.2">
      <c r="A2020" s="31"/>
      <c r="B2020" s="35" t="s">
        <v>2865</v>
      </c>
      <c r="C2020" s="31" t="s">
        <v>416</v>
      </c>
      <c r="D2020" s="31" t="s">
        <v>434</v>
      </c>
      <c r="E2020" s="31" t="s">
        <v>28</v>
      </c>
      <c r="F2020" s="31" t="s">
        <v>28</v>
      </c>
      <c r="G2020" s="134">
        <v>45139</v>
      </c>
      <c r="H2020" s="134">
        <v>45139</v>
      </c>
      <c r="I2020" s="31" t="s">
        <v>29</v>
      </c>
      <c r="J2020" s="31" t="s">
        <v>365</v>
      </c>
      <c r="K2020" s="37">
        <f t="shared" si="151"/>
        <v>120000</v>
      </c>
      <c r="L2020" s="38">
        <v>120000</v>
      </c>
      <c r="M2020" s="38"/>
      <c r="N2020" s="31" t="s">
        <v>448</v>
      </c>
      <c r="O2020" s="16"/>
      <c r="P2020" s="26"/>
      <c r="Q2020" s="27"/>
      <c r="R2020" s="27"/>
      <c r="S2020" s="27"/>
      <c r="T2020" s="16"/>
    </row>
    <row r="2021" spans="1:20" ht="15.75" customHeight="1" x14ac:dyDescent="0.2">
      <c r="A2021" s="31"/>
      <c r="B2021" s="35" t="s">
        <v>2866</v>
      </c>
      <c r="C2021" s="31" t="s">
        <v>444</v>
      </c>
      <c r="D2021" s="31" t="s">
        <v>27</v>
      </c>
      <c r="E2021" s="45">
        <v>45108</v>
      </c>
      <c r="F2021" s="31" t="s">
        <v>28</v>
      </c>
      <c r="G2021" s="134">
        <v>45139</v>
      </c>
      <c r="H2021" s="134">
        <v>45139</v>
      </c>
      <c r="I2021" s="31" t="s">
        <v>29</v>
      </c>
      <c r="J2021" s="31" t="s">
        <v>365</v>
      </c>
      <c r="K2021" s="37">
        <f t="shared" si="151"/>
        <v>48000</v>
      </c>
      <c r="L2021" s="38">
        <v>48000</v>
      </c>
      <c r="M2021" s="38"/>
      <c r="N2021" s="31" t="s">
        <v>2867</v>
      </c>
      <c r="O2021" s="16"/>
      <c r="P2021" s="26"/>
      <c r="Q2021" s="27"/>
      <c r="R2021" s="27"/>
      <c r="S2021" s="27"/>
      <c r="T2021" s="16"/>
    </row>
    <row r="2022" spans="1:20" ht="76.5" customHeight="1" x14ac:dyDescent="0.2">
      <c r="A2022" s="31"/>
      <c r="B2022" s="35" t="s">
        <v>2868</v>
      </c>
      <c r="C2022" s="31" t="s">
        <v>444</v>
      </c>
      <c r="D2022" s="31" t="s">
        <v>27</v>
      </c>
      <c r="E2022" s="134">
        <v>45170</v>
      </c>
      <c r="F2022" s="31" t="s">
        <v>28</v>
      </c>
      <c r="G2022" s="134">
        <v>45170</v>
      </c>
      <c r="H2022" s="134">
        <v>45170</v>
      </c>
      <c r="I2022" s="31" t="s">
        <v>29</v>
      </c>
      <c r="J2022" s="31" t="s">
        <v>365</v>
      </c>
      <c r="K2022" s="37">
        <f t="shared" si="151"/>
        <v>35000</v>
      </c>
      <c r="L2022" s="38">
        <v>35000</v>
      </c>
      <c r="M2022" s="38"/>
      <c r="N2022" s="31" t="s">
        <v>2869</v>
      </c>
      <c r="O2022" s="16"/>
      <c r="P2022" s="26"/>
      <c r="Q2022" s="27"/>
      <c r="R2022" s="27"/>
      <c r="S2022" s="27"/>
      <c r="T2022" s="16"/>
    </row>
    <row r="2023" spans="1:20" ht="15.75" customHeight="1" x14ac:dyDescent="0.2">
      <c r="A2023" s="63"/>
      <c r="B2023" s="113"/>
      <c r="C2023" s="72"/>
      <c r="D2023" s="27"/>
      <c r="E2023" s="72"/>
      <c r="F2023" s="72"/>
      <c r="G2023" s="72"/>
      <c r="H2023" s="72"/>
      <c r="I2023" s="30"/>
      <c r="J2023" s="31"/>
      <c r="K2023" s="32"/>
      <c r="L2023" s="67"/>
      <c r="M2023" s="67"/>
      <c r="N2023" s="48"/>
      <c r="O2023" s="16"/>
      <c r="P2023" s="26"/>
      <c r="Q2023" s="27"/>
      <c r="R2023" s="27"/>
      <c r="S2023" s="27"/>
      <c r="T2023" s="16"/>
    </row>
    <row r="2024" spans="1:20" ht="15.75" customHeight="1" x14ac:dyDescent="0.2">
      <c r="A2024" s="63"/>
      <c r="B2024" s="44" t="s">
        <v>373</v>
      </c>
      <c r="C2024" s="48"/>
      <c r="D2024" s="31"/>
      <c r="E2024" s="64"/>
      <c r="F2024" s="64"/>
      <c r="G2024" s="134"/>
      <c r="H2024" s="134"/>
      <c r="I2024" s="30"/>
      <c r="J2024" s="31"/>
      <c r="K2024" s="37"/>
      <c r="L2024" s="167"/>
      <c r="M2024" s="167"/>
      <c r="N2024" s="48"/>
      <c r="O2024" s="16"/>
      <c r="P2024" s="26"/>
      <c r="Q2024" s="27"/>
      <c r="R2024" s="27"/>
      <c r="S2024" s="27"/>
      <c r="T2024" s="16"/>
    </row>
    <row r="2025" spans="1:20" ht="81" customHeight="1" x14ac:dyDescent="0.2">
      <c r="A2025" s="63"/>
      <c r="B2025" s="124" t="s">
        <v>2870</v>
      </c>
      <c r="C2025" s="48" t="s">
        <v>138</v>
      </c>
      <c r="D2025" s="31" t="s">
        <v>27</v>
      </c>
      <c r="E2025" s="134">
        <v>44958</v>
      </c>
      <c r="F2025" s="48" t="s">
        <v>28</v>
      </c>
      <c r="G2025" s="134">
        <v>45000</v>
      </c>
      <c r="H2025" s="134">
        <v>45000</v>
      </c>
      <c r="I2025" s="30" t="s">
        <v>29</v>
      </c>
      <c r="J2025" s="31" t="s">
        <v>119</v>
      </c>
      <c r="K2025" s="37">
        <f t="shared" ref="K2025:K2026" si="152">SUM(L2025:M2025)</f>
        <v>28433</v>
      </c>
      <c r="L2025" s="169">
        <v>28433</v>
      </c>
      <c r="M2025" s="167"/>
      <c r="N2025" s="48" t="s">
        <v>2871</v>
      </c>
      <c r="O2025" s="16"/>
      <c r="P2025" s="27" t="s">
        <v>899</v>
      </c>
      <c r="Q2025" s="27" t="s">
        <v>2831</v>
      </c>
      <c r="R2025" s="27" t="s">
        <v>420</v>
      </c>
      <c r="S2025" s="27" t="s">
        <v>2832</v>
      </c>
      <c r="T2025" s="16"/>
    </row>
    <row r="2026" spans="1:20" ht="66.75" customHeight="1" x14ac:dyDescent="0.2">
      <c r="A2026" s="63"/>
      <c r="B2026" s="113" t="s">
        <v>2872</v>
      </c>
      <c r="C2026" s="48" t="s">
        <v>138</v>
      </c>
      <c r="D2026" s="31" t="s">
        <v>27</v>
      </c>
      <c r="E2026" s="134">
        <v>45091</v>
      </c>
      <c r="F2026" s="48" t="s">
        <v>28</v>
      </c>
      <c r="G2026" s="134">
        <v>45108</v>
      </c>
      <c r="H2026" s="134">
        <v>45108</v>
      </c>
      <c r="I2026" s="30" t="s">
        <v>29</v>
      </c>
      <c r="J2026" s="31" t="s">
        <v>119</v>
      </c>
      <c r="K2026" s="37">
        <f t="shared" si="152"/>
        <v>66700</v>
      </c>
      <c r="L2026" s="169">
        <v>66700</v>
      </c>
      <c r="M2026" s="167"/>
      <c r="N2026" s="48" t="s">
        <v>2871</v>
      </c>
      <c r="O2026" s="16"/>
      <c r="P2026" s="27" t="s">
        <v>899</v>
      </c>
      <c r="Q2026" s="27" t="s">
        <v>2831</v>
      </c>
      <c r="R2026" s="27" t="s">
        <v>420</v>
      </c>
      <c r="S2026" s="27" t="s">
        <v>2832</v>
      </c>
      <c r="T2026" s="16"/>
    </row>
    <row r="2027" spans="1:20" ht="15.75" customHeight="1" x14ac:dyDescent="0.2">
      <c r="A2027" s="63"/>
      <c r="B2027" s="113"/>
      <c r="C2027" s="72"/>
      <c r="D2027" s="27"/>
      <c r="E2027" s="72"/>
      <c r="F2027" s="72"/>
      <c r="G2027" s="72"/>
      <c r="H2027" s="72"/>
      <c r="I2027" s="30"/>
      <c r="J2027" s="31"/>
      <c r="K2027" s="32"/>
      <c r="L2027" s="67"/>
      <c r="M2027" s="67"/>
      <c r="N2027" s="48"/>
      <c r="O2027" s="16"/>
      <c r="P2027" s="26"/>
      <c r="Q2027" s="27"/>
      <c r="R2027" s="27"/>
      <c r="S2027" s="27"/>
      <c r="T2027" s="16"/>
    </row>
    <row r="2028" spans="1:20" ht="15.75" customHeight="1" x14ac:dyDescent="0.2">
      <c r="A2028" s="27"/>
      <c r="B2028" s="35"/>
      <c r="C2028" s="29"/>
      <c r="D2028" s="27"/>
      <c r="E2028" s="29"/>
      <c r="F2028" s="29"/>
      <c r="G2028" s="29"/>
      <c r="H2028" s="29"/>
      <c r="I2028" s="30"/>
      <c r="J2028" s="31"/>
      <c r="K2028" s="32"/>
      <c r="L2028" s="33"/>
      <c r="M2028" s="33"/>
      <c r="N2028" s="31"/>
      <c r="O2028" s="16"/>
      <c r="P2028" s="26"/>
      <c r="Q2028" s="27"/>
      <c r="R2028" s="27"/>
      <c r="S2028" s="27"/>
      <c r="T2028" s="16"/>
    </row>
    <row r="2029" spans="1:20" ht="15.75" customHeight="1" x14ac:dyDescent="0.2">
      <c r="A2029" s="19"/>
      <c r="B2029" s="20" t="s">
        <v>2873</v>
      </c>
      <c r="C2029" s="21"/>
      <c r="D2029" s="19"/>
      <c r="E2029" s="21" t="str">
        <f>IF(D2029="","",IF((OR(D2029=data_validation!A$1,D2029=data_validation!A$2,D2029=data_validation!A$5,D2029=data_validation!A$6,D2029=data_validation!A$15,D2029=data_validation!A$17)),"Indicate Date","N/A"))</f>
        <v/>
      </c>
      <c r="F2029" s="21" t="str">
        <f>IF(D2029="","",IF((OR(D2029=data_validation!A$1,D2029=data_validation!A$2)),"Indicate Date","N/A"))</f>
        <v/>
      </c>
      <c r="G2029" s="21" t="str">
        <f>IF(D2029="","","Indicate Date")</f>
        <v/>
      </c>
      <c r="H2029" s="21"/>
      <c r="I2029" s="22"/>
      <c r="J2029" s="23"/>
      <c r="K2029" s="24"/>
      <c r="L2029" s="25"/>
      <c r="M2029" s="25"/>
      <c r="N2029" s="23"/>
      <c r="O2029" s="170"/>
      <c r="P2029" s="171"/>
      <c r="Q2029" s="19"/>
      <c r="R2029" s="19"/>
      <c r="S2029" s="19"/>
      <c r="T2029" s="170"/>
    </row>
    <row r="2030" spans="1:20" ht="15.75" customHeight="1" x14ac:dyDescent="0.2">
      <c r="A2030" s="27"/>
      <c r="B2030" s="28" t="s">
        <v>2874</v>
      </c>
      <c r="C2030" s="29"/>
      <c r="D2030" s="27"/>
      <c r="E2030" s="29"/>
      <c r="F2030" s="29"/>
      <c r="G2030" s="29"/>
      <c r="H2030" s="29"/>
      <c r="I2030" s="30"/>
      <c r="J2030" s="31"/>
      <c r="K2030" s="32"/>
      <c r="L2030" s="33"/>
      <c r="M2030" s="33"/>
      <c r="N2030" s="31"/>
      <c r="O2030" s="16"/>
      <c r="P2030" s="26"/>
      <c r="Q2030" s="27"/>
      <c r="R2030" s="27"/>
      <c r="S2030" s="27"/>
      <c r="T2030" s="16"/>
    </row>
    <row r="2031" spans="1:20" ht="15.75" customHeight="1" x14ac:dyDescent="0.2">
      <c r="A2031" s="27"/>
      <c r="B2031" s="34" t="s">
        <v>24</v>
      </c>
      <c r="C2031" s="29"/>
      <c r="D2031" s="27"/>
      <c r="E2031" s="29" t="str">
        <f>IF(D2031="","",IF((OR(D2031=data_validation!A$1,D2031=data_validation!A$2,D2031=data_validation!A$5,D2031=data_validation!A$6,D2031=data_validation!A$15,D2031=data_validation!A$17)),"Indicate Date","N/A"))</f>
        <v/>
      </c>
      <c r="F2031" s="29" t="str">
        <f>IF(D2031="","",IF((OR(D2031=data_validation!A$1,D2031=data_validation!A$2)),"Indicate Date","N/A"))</f>
        <v/>
      </c>
      <c r="G2031" s="29" t="str">
        <f>IF(D2031="","","Indicate Date")</f>
        <v/>
      </c>
      <c r="H2031" s="29" t="str">
        <f>IF(D2031="","","Indicate Date")</f>
        <v/>
      </c>
      <c r="I2031" s="30"/>
      <c r="J2031" s="31"/>
      <c r="K2031" s="32"/>
      <c r="L2031" s="33"/>
      <c r="M2031" s="33"/>
      <c r="N2031" s="31"/>
      <c r="O2031" s="16"/>
      <c r="P2031" s="26"/>
      <c r="Q2031" s="27"/>
      <c r="R2031" s="27"/>
      <c r="S2031" s="27"/>
      <c r="T2031" s="16"/>
    </row>
    <row r="2032" spans="1:20" ht="15.75" customHeight="1" x14ac:dyDescent="0.2">
      <c r="A2032" s="31"/>
      <c r="B2032" s="35" t="s">
        <v>2875</v>
      </c>
      <c r="C2032" s="31" t="s">
        <v>26</v>
      </c>
      <c r="D2032" s="31" t="s">
        <v>33</v>
      </c>
      <c r="E2032" s="36">
        <v>44966</v>
      </c>
      <c r="F2032" s="36">
        <v>44966</v>
      </c>
      <c r="G2032" s="36">
        <v>45007</v>
      </c>
      <c r="H2032" s="36">
        <v>45007</v>
      </c>
      <c r="I2032" s="31" t="s">
        <v>29</v>
      </c>
      <c r="J2032" s="31" t="s">
        <v>30</v>
      </c>
      <c r="K2032" s="37">
        <f t="shared" ref="K2032:K2041" si="153">L2032+M2032</f>
        <v>118800000</v>
      </c>
      <c r="L2032" s="38"/>
      <c r="M2032" s="38">
        <v>118800000</v>
      </c>
      <c r="N2032" s="42" t="s">
        <v>2876</v>
      </c>
      <c r="O2032" s="39"/>
      <c r="P2032" s="40"/>
      <c r="Q2032" s="31"/>
      <c r="R2032" s="31"/>
      <c r="S2032" s="41"/>
      <c r="T2032" s="39"/>
    </row>
    <row r="2033" spans="1:20" ht="15.75" customHeight="1" x14ac:dyDescent="0.2">
      <c r="A2033" s="31"/>
      <c r="B2033" s="35" t="s">
        <v>2877</v>
      </c>
      <c r="C2033" s="31" t="s">
        <v>26</v>
      </c>
      <c r="D2033" s="31" t="s">
        <v>33</v>
      </c>
      <c r="E2033" s="36">
        <v>44928</v>
      </c>
      <c r="F2033" s="36">
        <v>44928</v>
      </c>
      <c r="G2033" s="36">
        <v>44966</v>
      </c>
      <c r="H2033" s="36">
        <v>44966</v>
      </c>
      <c r="I2033" s="31" t="s">
        <v>29</v>
      </c>
      <c r="J2033" s="31" t="s">
        <v>30</v>
      </c>
      <c r="K2033" s="37">
        <f t="shared" si="153"/>
        <v>1500000</v>
      </c>
      <c r="L2033" s="38"/>
      <c r="M2033" s="38">
        <v>1500000</v>
      </c>
      <c r="N2033" s="42" t="s">
        <v>2878</v>
      </c>
      <c r="O2033" s="39"/>
      <c r="P2033" s="40"/>
      <c r="Q2033" s="31"/>
      <c r="R2033" s="31"/>
      <c r="S2033" s="41"/>
      <c r="T2033" s="39"/>
    </row>
    <row r="2034" spans="1:20" ht="15.75" customHeight="1" x14ac:dyDescent="0.2">
      <c r="A2034" s="31"/>
      <c r="B2034" s="35" t="s">
        <v>2879</v>
      </c>
      <c r="C2034" s="31" t="s">
        <v>26</v>
      </c>
      <c r="D2034" s="31" t="s">
        <v>33</v>
      </c>
      <c r="E2034" s="36">
        <v>44928</v>
      </c>
      <c r="F2034" s="36">
        <v>44928</v>
      </c>
      <c r="G2034" s="36">
        <v>44966</v>
      </c>
      <c r="H2034" s="36">
        <v>44966</v>
      </c>
      <c r="I2034" s="31" t="s">
        <v>29</v>
      </c>
      <c r="J2034" s="31" t="s">
        <v>30</v>
      </c>
      <c r="K2034" s="37">
        <f t="shared" si="153"/>
        <v>1400000</v>
      </c>
      <c r="L2034" s="38"/>
      <c r="M2034" s="38">
        <v>1400000</v>
      </c>
      <c r="N2034" s="42" t="s">
        <v>77</v>
      </c>
      <c r="O2034" s="39"/>
      <c r="P2034" s="40"/>
      <c r="Q2034" s="31"/>
      <c r="R2034" s="31"/>
      <c r="S2034" s="41"/>
      <c r="T2034" s="39"/>
    </row>
    <row r="2035" spans="1:20" ht="15.75" customHeight="1" x14ac:dyDescent="0.2">
      <c r="A2035" s="31"/>
      <c r="B2035" s="35" t="s">
        <v>2880</v>
      </c>
      <c r="C2035" s="31" t="s">
        <v>26</v>
      </c>
      <c r="D2035" s="31" t="s">
        <v>2881</v>
      </c>
      <c r="E2035" s="105" t="s">
        <v>2523</v>
      </c>
      <c r="F2035" s="105" t="s">
        <v>2523</v>
      </c>
      <c r="G2035" s="36">
        <v>45078</v>
      </c>
      <c r="H2035" s="36">
        <v>45078</v>
      </c>
      <c r="I2035" s="31" t="s">
        <v>29</v>
      </c>
      <c r="J2035" s="31" t="s">
        <v>30</v>
      </c>
      <c r="K2035" s="37">
        <f t="shared" si="153"/>
        <v>1200000</v>
      </c>
      <c r="L2035" s="38"/>
      <c r="M2035" s="38">
        <v>1200000</v>
      </c>
      <c r="N2035" s="42" t="s">
        <v>2882</v>
      </c>
      <c r="O2035" s="39"/>
      <c r="P2035" s="40"/>
      <c r="Q2035" s="31"/>
      <c r="R2035" s="31"/>
      <c r="S2035" s="41"/>
      <c r="T2035" s="39"/>
    </row>
    <row r="2036" spans="1:20" ht="15.75" customHeight="1" x14ac:dyDescent="0.2">
      <c r="A2036" s="31"/>
      <c r="B2036" s="47" t="s">
        <v>2883</v>
      </c>
      <c r="C2036" s="31" t="s">
        <v>26</v>
      </c>
      <c r="D2036" s="31" t="s">
        <v>33</v>
      </c>
      <c r="E2036" s="36">
        <v>44875</v>
      </c>
      <c r="F2036" s="36">
        <v>44875</v>
      </c>
      <c r="G2036" s="36">
        <v>44928</v>
      </c>
      <c r="H2036" s="36">
        <v>44928</v>
      </c>
      <c r="I2036" s="31" t="s">
        <v>29</v>
      </c>
      <c r="J2036" s="31" t="s">
        <v>30</v>
      </c>
      <c r="K2036" s="37">
        <f t="shared" si="153"/>
        <v>1500000</v>
      </c>
      <c r="L2036" s="38"/>
      <c r="M2036" s="38">
        <v>1500000</v>
      </c>
      <c r="N2036" s="42" t="s">
        <v>2884</v>
      </c>
      <c r="O2036" s="39"/>
      <c r="P2036" s="40"/>
      <c r="Q2036" s="31"/>
      <c r="R2036" s="31"/>
      <c r="S2036" s="41"/>
      <c r="T2036" s="39"/>
    </row>
    <row r="2037" spans="1:20" ht="15.75" customHeight="1" x14ac:dyDescent="0.2">
      <c r="A2037" s="31"/>
      <c r="B2037" s="47" t="s">
        <v>2885</v>
      </c>
      <c r="C2037" s="31" t="s">
        <v>26</v>
      </c>
      <c r="D2037" s="31" t="s">
        <v>27</v>
      </c>
      <c r="E2037" s="36">
        <v>44928</v>
      </c>
      <c r="F2037" s="31" t="s">
        <v>28</v>
      </c>
      <c r="G2037" s="36">
        <v>44971</v>
      </c>
      <c r="H2037" s="36">
        <v>44971</v>
      </c>
      <c r="I2037" s="31" t="s">
        <v>29</v>
      </c>
      <c r="J2037" s="31" t="s">
        <v>30</v>
      </c>
      <c r="K2037" s="37">
        <f t="shared" si="153"/>
        <v>300000</v>
      </c>
      <c r="L2037" s="38"/>
      <c r="M2037" s="38">
        <v>300000</v>
      </c>
      <c r="N2037" s="42" t="s">
        <v>2886</v>
      </c>
      <c r="O2037" s="39"/>
      <c r="P2037" s="40"/>
      <c r="Q2037" s="31"/>
      <c r="R2037" s="31"/>
      <c r="S2037" s="41"/>
      <c r="T2037" s="39"/>
    </row>
    <row r="2038" spans="1:20" ht="15.75" customHeight="1" x14ac:dyDescent="0.2">
      <c r="A2038" s="31"/>
      <c r="B2038" s="47" t="s">
        <v>2887</v>
      </c>
      <c r="C2038" s="31" t="s">
        <v>26</v>
      </c>
      <c r="D2038" s="31" t="s">
        <v>33</v>
      </c>
      <c r="E2038" s="36">
        <v>44928</v>
      </c>
      <c r="F2038" s="36">
        <v>44928</v>
      </c>
      <c r="G2038" s="36">
        <v>44971</v>
      </c>
      <c r="H2038" s="36">
        <v>44971</v>
      </c>
      <c r="I2038" s="31" t="s">
        <v>29</v>
      </c>
      <c r="J2038" s="31" t="s">
        <v>30</v>
      </c>
      <c r="K2038" s="37">
        <f t="shared" si="153"/>
        <v>1200000</v>
      </c>
      <c r="L2038" s="38"/>
      <c r="M2038" s="38">
        <v>1200000</v>
      </c>
      <c r="N2038" s="42" t="s">
        <v>2886</v>
      </c>
      <c r="O2038" s="39"/>
      <c r="P2038" s="40"/>
      <c r="Q2038" s="31"/>
      <c r="R2038" s="31"/>
      <c r="S2038" s="41"/>
      <c r="T2038" s="39"/>
    </row>
    <row r="2039" spans="1:20" ht="15.75" customHeight="1" x14ac:dyDescent="0.2">
      <c r="A2039" s="31"/>
      <c r="B2039" s="47" t="s">
        <v>2888</v>
      </c>
      <c r="C2039" s="31" t="s">
        <v>26</v>
      </c>
      <c r="D2039" s="31" t="s">
        <v>27</v>
      </c>
      <c r="E2039" s="36">
        <v>44928</v>
      </c>
      <c r="F2039" s="31" t="s">
        <v>28</v>
      </c>
      <c r="G2039" s="36">
        <v>44971</v>
      </c>
      <c r="H2039" s="36">
        <v>44971</v>
      </c>
      <c r="I2039" s="31" t="s">
        <v>29</v>
      </c>
      <c r="J2039" s="31" t="s">
        <v>30</v>
      </c>
      <c r="K2039" s="37">
        <f t="shared" si="153"/>
        <v>300000</v>
      </c>
      <c r="L2039" s="38"/>
      <c r="M2039" s="38">
        <v>300000</v>
      </c>
      <c r="N2039" s="42" t="s">
        <v>2882</v>
      </c>
      <c r="O2039" s="39"/>
      <c r="P2039" s="40"/>
      <c r="Q2039" s="31"/>
      <c r="R2039" s="31"/>
      <c r="S2039" s="41"/>
      <c r="T2039" s="39"/>
    </row>
    <row r="2040" spans="1:20" ht="15.75" customHeight="1" x14ac:dyDescent="0.2">
      <c r="A2040" s="31"/>
      <c r="B2040" s="47" t="s">
        <v>2889</v>
      </c>
      <c r="C2040" s="31" t="s">
        <v>26</v>
      </c>
      <c r="D2040" s="31" t="s">
        <v>27</v>
      </c>
      <c r="E2040" s="36">
        <v>44928</v>
      </c>
      <c r="F2040" s="31" t="s">
        <v>28</v>
      </c>
      <c r="G2040" s="36">
        <v>44971</v>
      </c>
      <c r="H2040" s="36">
        <v>44971</v>
      </c>
      <c r="I2040" s="31" t="s">
        <v>29</v>
      </c>
      <c r="J2040" s="31" t="s">
        <v>30</v>
      </c>
      <c r="K2040" s="37">
        <f t="shared" si="153"/>
        <v>300000</v>
      </c>
      <c r="L2040" s="38"/>
      <c r="M2040" s="38">
        <v>300000</v>
      </c>
      <c r="N2040" s="42" t="s">
        <v>2890</v>
      </c>
      <c r="O2040" s="39"/>
      <c r="P2040" s="40"/>
      <c r="Q2040" s="31"/>
      <c r="R2040" s="31"/>
      <c r="S2040" s="41"/>
      <c r="T2040" s="39"/>
    </row>
    <row r="2041" spans="1:20" ht="15.75" customHeight="1" x14ac:dyDescent="0.2">
      <c r="A2041" s="31"/>
      <c r="B2041" s="47" t="s">
        <v>2891</v>
      </c>
      <c r="C2041" s="31" t="s">
        <v>26</v>
      </c>
      <c r="D2041" s="31" t="s">
        <v>33</v>
      </c>
      <c r="E2041" s="36">
        <v>44928</v>
      </c>
      <c r="F2041" s="36">
        <v>44928</v>
      </c>
      <c r="G2041" s="36">
        <v>44971</v>
      </c>
      <c r="H2041" s="36">
        <v>44971</v>
      </c>
      <c r="I2041" s="31" t="s">
        <v>29</v>
      </c>
      <c r="J2041" s="31" t="s">
        <v>30</v>
      </c>
      <c r="K2041" s="37">
        <f t="shared" si="153"/>
        <v>1200000</v>
      </c>
      <c r="L2041" s="38"/>
      <c r="M2041" s="38">
        <v>1200000</v>
      </c>
      <c r="N2041" s="42" t="s">
        <v>2890</v>
      </c>
      <c r="O2041" s="39"/>
      <c r="P2041" s="40"/>
      <c r="Q2041" s="31"/>
      <c r="R2041" s="31"/>
      <c r="S2041" s="41"/>
      <c r="T2041" s="39"/>
    </row>
    <row r="2042" spans="1:20" ht="15.75" customHeight="1" x14ac:dyDescent="0.2">
      <c r="A2042" s="31"/>
      <c r="B2042" s="47" t="s">
        <v>2892</v>
      </c>
      <c r="C2042" s="31" t="s">
        <v>26</v>
      </c>
      <c r="D2042" s="31" t="s">
        <v>33</v>
      </c>
      <c r="E2042" s="36">
        <v>45108</v>
      </c>
      <c r="F2042" s="36">
        <v>45108</v>
      </c>
      <c r="G2042" s="36">
        <v>45139</v>
      </c>
      <c r="H2042" s="36">
        <v>45139</v>
      </c>
      <c r="I2042" s="31" t="s">
        <v>29</v>
      </c>
      <c r="J2042" s="31" t="s">
        <v>30</v>
      </c>
      <c r="K2042" s="37" t="s">
        <v>2893</v>
      </c>
      <c r="L2042" s="38"/>
      <c r="M2042" s="38" t="s">
        <v>2893</v>
      </c>
      <c r="N2042" s="42" t="s">
        <v>2894</v>
      </c>
      <c r="O2042" s="39"/>
      <c r="P2042" s="40"/>
      <c r="Q2042" s="31"/>
      <c r="R2042" s="31"/>
      <c r="S2042" s="41"/>
      <c r="T2042" s="39"/>
    </row>
    <row r="2043" spans="1:20" ht="15.75" customHeight="1" x14ac:dyDescent="0.2">
      <c r="A2043" s="31"/>
      <c r="B2043" s="47" t="s">
        <v>2895</v>
      </c>
      <c r="C2043" s="31" t="s">
        <v>26</v>
      </c>
      <c r="D2043" s="31" t="s">
        <v>33</v>
      </c>
      <c r="E2043" s="36">
        <v>45108</v>
      </c>
      <c r="F2043" s="36">
        <v>45108</v>
      </c>
      <c r="G2043" s="36">
        <v>45139</v>
      </c>
      <c r="H2043" s="36">
        <v>45139</v>
      </c>
      <c r="I2043" s="31" t="s">
        <v>29</v>
      </c>
      <c r="J2043" s="31" t="s">
        <v>30</v>
      </c>
      <c r="K2043" s="37" t="s">
        <v>2896</v>
      </c>
      <c r="L2043" s="38"/>
      <c r="M2043" s="38" t="s">
        <v>2896</v>
      </c>
      <c r="N2043" s="42" t="s">
        <v>2897</v>
      </c>
      <c r="O2043" s="39"/>
      <c r="P2043" s="40"/>
      <c r="Q2043" s="31"/>
      <c r="R2043" s="31"/>
      <c r="S2043" s="41"/>
      <c r="T2043" s="39"/>
    </row>
    <row r="2044" spans="1:20" ht="15.75" customHeight="1" x14ac:dyDescent="0.2">
      <c r="A2044" s="31"/>
      <c r="B2044" s="238" t="s">
        <v>2898</v>
      </c>
      <c r="C2044" s="235" t="s">
        <v>26</v>
      </c>
      <c r="D2044" s="235" t="s">
        <v>27</v>
      </c>
      <c r="E2044" s="229">
        <v>45170</v>
      </c>
      <c r="F2044" s="235" t="s">
        <v>28</v>
      </c>
      <c r="G2044" s="229">
        <v>45170</v>
      </c>
      <c r="H2044" s="229">
        <v>45170</v>
      </c>
      <c r="I2044" s="235" t="s">
        <v>29</v>
      </c>
      <c r="J2044" s="31" t="s">
        <v>2899</v>
      </c>
      <c r="K2044" s="37">
        <f>L2044+M2044</f>
        <v>81615.570000000007</v>
      </c>
      <c r="L2044" s="38"/>
      <c r="M2044" s="38">
        <v>81615.570000000007</v>
      </c>
      <c r="N2044" s="237" t="s">
        <v>2900</v>
      </c>
      <c r="O2044" s="39"/>
      <c r="P2044" s="40"/>
      <c r="Q2044" s="31"/>
      <c r="R2044" s="31"/>
      <c r="S2044" s="41"/>
      <c r="T2044" s="39"/>
    </row>
    <row r="2045" spans="1:20" ht="15.75" customHeight="1" x14ac:dyDescent="0.2">
      <c r="A2045" s="31"/>
      <c r="B2045" s="231"/>
      <c r="C2045" s="231"/>
      <c r="D2045" s="231"/>
      <c r="E2045" s="231"/>
      <c r="F2045" s="231"/>
      <c r="G2045" s="231"/>
      <c r="H2045" s="231"/>
      <c r="I2045" s="231"/>
      <c r="J2045" s="31" t="s">
        <v>30</v>
      </c>
      <c r="K2045" s="37" t="s">
        <v>2901</v>
      </c>
      <c r="L2045" s="38"/>
      <c r="M2045" s="38" t="s">
        <v>2901</v>
      </c>
      <c r="N2045" s="231"/>
      <c r="O2045" s="39"/>
      <c r="P2045" s="40"/>
      <c r="Q2045" s="31"/>
      <c r="R2045" s="31"/>
      <c r="S2045" s="41"/>
      <c r="T2045" s="39"/>
    </row>
    <row r="2046" spans="1:20" ht="15.75" customHeight="1" x14ac:dyDescent="0.2">
      <c r="A2046" s="31"/>
      <c r="B2046" s="47"/>
      <c r="C2046" s="31"/>
      <c r="D2046" s="31"/>
      <c r="E2046" s="36"/>
      <c r="F2046" s="36"/>
      <c r="G2046" s="36"/>
      <c r="H2046" s="36"/>
      <c r="I2046" s="31"/>
      <c r="J2046" s="31"/>
      <c r="K2046" s="37"/>
      <c r="L2046" s="38"/>
      <c r="M2046" s="38"/>
      <c r="N2046" s="42"/>
      <c r="O2046" s="39"/>
      <c r="P2046" s="40"/>
      <c r="Q2046" s="31"/>
      <c r="R2046" s="31"/>
      <c r="S2046" s="41"/>
      <c r="T2046" s="39"/>
    </row>
    <row r="2047" spans="1:20" ht="15.75" customHeight="1" x14ac:dyDescent="0.2">
      <c r="A2047" s="31"/>
      <c r="B2047" s="44" t="s">
        <v>66</v>
      </c>
      <c r="C2047" s="31"/>
      <c r="D2047" s="31"/>
      <c r="E2047" s="36"/>
      <c r="F2047" s="36"/>
      <c r="G2047" s="36"/>
      <c r="H2047" s="36"/>
      <c r="I2047" s="31"/>
      <c r="J2047" s="31"/>
      <c r="K2047" s="37"/>
      <c r="L2047" s="38"/>
      <c r="M2047" s="38"/>
      <c r="N2047" s="42"/>
      <c r="O2047" s="39"/>
      <c r="P2047" s="40"/>
      <c r="Q2047" s="31"/>
      <c r="R2047" s="31"/>
      <c r="S2047" s="41"/>
      <c r="T2047" s="39"/>
    </row>
    <row r="2048" spans="1:20" ht="15.75" customHeight="1" x14ac:dyDescent="0.2">
      <c r="A2048" s="31"/>
      <c r="B2048" s="47" t="s">
        <v>2902</v>
      </c>
      <c r="C2048" s="31" t="s">
        <v>66</v>
      </c>
      <c r="D2048" s="31" t="s">
        <v>33</v>
      </c>
      <c r="E2048" s="36">
        <v>44917</v>
      </c>
      <c r="F2048" s="36">
        <v>44917</v>
      </c>
      <c r="G2048" s="36">
        <v>44928</v>
      </c>
      <c r="H2048" s="36">
        <v>44928</v>
      </c>
      <c r="I2048" s="31" t="s">
        <v>29</v>
      </c>
      <c r="J2048" s="31" t="s">
        <v>30</v>
      </c>
      <c r="K2048" s="37">
        <f t="shared" ref="K2048:K2050" si="154">L2048+M2048</f>
        <v>7000000</v>
      </c>
      <c r="L2048" s="38"/>
      <c r="M2048" s="38">
        <v>7000000</v>
      </c>
      <c r="N2048" s="42" t="s">
        <v>2903</v>
      </c>
      <c r="O2048" s="39"/>
      <c r="P2048" s="40"/>
      <c r="Q2048" s="31"/>
      <c r="R2048" s="31"/>
      <c r="S2048" s="41"/>
      <c r="T2048" s="39"/>
    </row>
    <row r="2049" spans="1:20" ht="15.75" customHeight="1" x14ac:dyDescent="0.2">
      <c r="A2049" s="31"/>
      <c r="B2049" s="47" t="s">
        <v>2904</v>
      </c>
      <c r="C2049" s="31" t="s">
        <v>66</v>
      </c>
      <c r="D2049" s="31" t="s">
        <v>33</v>
      </c>
      <c r="E2049" s="36">
        <v>44928</v>
      </c>
      <c r="F2049" s="36">
        <v>44928</v>
      </c>
      <c r="G2049" s="36">
        <v>44971</v>
      </c>
      <c r="H2049" s="36">
        <v>44971</v>
      </c>
      <c r="I2049" s="31" t="s">
        <v>29</v>
      </c>
      <c r="J2049" s="31" t="s">
        <v>2899</v>
      </c>
      <c r="K2049" s="37">
        <f t="shared" si="154"/>
        <v>1734000</v>
      </c>
      <c r="L2049" s="38"/>
      <c r="M2049" s="38">
        <v>1734000</v>
      </c>
      <c r="N2049" s="42" t="s">
        <v>2903</v>
      </c>
      <c r="O2049" s="39"/>
      <c r="P2049" s="40"/>
      <c r="Q2049" s="31"/>
      <c r="R2049" s="31"/>
      <c r="S2049" s="41"/>
      <c r="T2049" s="39"/>
    </row>
    <row r="2050" spans="1:20" ht="15.75" customHeight="1" x14ac:dyDescent="0.2">
      <c r="A2050" s="31"/>
      <c r="B2050" s="35" t="s">
        <v>2905</v>
      </c>
      <c r="C2050" s="31" t="s">
        <v>66</v>
      </c>
      <c r="D2050" s="31" t="s">
        <v>27</v>
      </c>
      <c r="E2050" s="36">
        <v>45007</v>
      </c>
      <c r="F2050" s="31" t="s">
        <v>28</v>
      </c>
      <c r="G2050" s="36">
        <v>45029</v>
      </c>
      <c r="H2050" s="36">
        <v>45029</v>
      </c>
      <c r="I2050" s="31" t="s">
        <v>29</v>
      </c>
      <c r="J2050" s="31" t="s">
        <v>107</v>
      </c>
      <c r="K2050" s="37">
        <f t="shared" si="154"/>
        <v>540018.64</v>
      </c>
      <c r="L2050" s="38"/>
      <c r="M2050" s="38">
        <v>540018.64</v>
      </c>
      <c r="N2050" s="42" t="s">
        <v>2906</v>
      </c>
      <c r="O2050" s="39"/>
      <c r="P2050" s="40"/>
      <c r="Q2050" s="31"/>
      <c r="R2050" s="31"/>
      <c r="S2050" s="41"/>
      <c r="T2050" s="39"/>
    </row>
    <row r="2051" spans="1:20" ht="15.75" customHeight="1" x14ac:dyDescent="0.2">
      <c r="A2051" s="27"/>
      <c r="B2051" s="28"/>
      <c r="C2051" s="29"/>
      <c r="D2051" s="27"/>
      <c r="E2051" s="29"/>
      <c r="F2051" s="29"/>
      <c r="G2051" s="29"/>
      <c r="H2051" s="29"/>
      <c r="I2051" s="30"/>
      <c r="J2051" s="31"/>
      <c r="K2051" s="32"/>
      <c r="L2051" s="33"/>
      <c r="M2051" s="33"/>
      <c r="N2051" s="31"/>
      <c r="O2051" s="16"/>
      <c r="P2051" s="26"/>
      <c r="Q2051" s="27"/>
      <c r="R2051" s="27"/>
      <c r="S2051" s="27"/>
      <c r="T2051" s="16"/>
    </row>
    <row r="2052" spans="1:20" ht="15.75" customHeight="1" x14ac:dyDescent="0.2">
      <c r="A2052" s="27"/>
      <c r="B2052" s="44" t="s">
        <v>117</v>
      </c>
      <c r="C2052" s="29"/>
      <c r="D2052" s="27"/>
      <c r="E2052" s="29"/>
      <c r="F2052" s="29"/>
      <c r="G2052" s="29"/>
      <c r="H2052" s="29"/>
      <c r="I2052" s="30"/>
      <c r="J2052" s="31"/>
      <c r="K2052" s="32"/>
      <c r="L2052" s="33"/>
      <c r="M2052" s="33"/>
      <c r="N2052" s="31"/>
      <c r="O2052" s="16"/>
      <c r="P2052" s="26"/>
      <c r="Q2052" s="27"/>
      <c r="R2052" s="27"/>
      <c r="S2052" s="27"/>
      <c r="T2052" s="16"/>
    </row>
    <row r="2053" spans="1:20" ht="15.75" customHeight="1" x14ac:dyDescent="0.2">
      <c r="A2053" s="139"/>
      <c r="B2053" s="47" t="s">
        <v>2907</v>
      </c>
      <c r="C2053" s="31" t="s">
        <v>117</v>
      </c>
      <c r="D2053" s="31" t="s">
        <v>33</v>
      </c>
      <c r="E2053" s="36">
        <v>44882</v>
      </c>
      <c r="F2053" s="36">
        <v>44882</v>
      </c>
      <c r="G2053" s="36">
        <v>44928</v>
      </c>
      <c r="H2053" s="36">
        <v>44928</v>
      </c>
      <c r="I2053" s="31" t="s">
        <v>29</v>
      </c>
      <c r="J2053" s="31" t="s">
        <v>119</v>
      </c>
      <c r="K2053" s="37">
        <f t="shared" ref="K2053:K2068" si="155">L2053+M2053</f>
        <v>80000000</v>
      </c>
      <c r="L2053" s="49"/>
      <c r="M2053" s="49">
        <v>80000000</v>
      </c>
      <c r="N2053" s="31" t="s">
        <v>1403</v>
      </c>
      <c r="O2053" s="142"/>
      <c r="P2053" s="143"/>
      <c r="Q2053" s="139"/>
      <c r="R2053" s="139"/>
      <c r="S2053" s="139"/>
      <c r="T2053" s="142"/>
    </row>
    <row r="2054" spans="1:20" ht="15.75" customHeight="1" x14ac:dyDescent="0.2">
      <c r="A2054" s="139"/>
      <c r="B2054" s="47" t="s">
        <v>2908</v>
      </c>
      <c r="C2054" s="31" t="s">
        <v>117</v>
      </c>
      <c r="D2054" s="31" t="s">
        <v>33</v>
      </c>
      <c r="E2054" s="36">
        <v>44882</v>
      </c>
      <c r="F2054" s="36">
        <v>44882</v>
      </c>
      <c r="G2054" s="36">
        <v>44928</v>
      </c>
      <c r="H2054" s="36">
        <v>44928</v>
      </c>
      <c r="I2054" s="31" t="s">
        <v>29</v>
      </c>
      <c r="J2054" s="31" t="s">
        <v>119</v>
      </c>
      <c r="K2054" s="37">
        <f t="shared" si="155"/>
        <v>10100000</v>
      </c>
      <c r="L2054" s="49"/>
      <c r="M2054" s="49">
        <v>10100000</v>
      </c>
      <c r="N2054" s="31" t="s">
        <v>2909</v>
      </c>
      <c r="O2054" s="142"/>
      <c r="P2054" s="143"/>
      <c r="Q2054" s="139"/>
      <c r="R2054" s="139"/>
      <c r="S2054" s="139"/>
      <c r="T2054" s="142"/>
    </row>
    <row r="2055" spans="1:20" ht="15.75" customHeight="1" x14ac:dyDescent="0.2">
      <c r="A2055" s="139"/>
      <c r="B2055" s="47" t="s">
        <v>2910</v>
      </c>
      <c r="C2055" s="31" t="s">
        <v>431</v>
      </c>
      <c r="D2055" s="31" t="s">
        <v>27</v>
      </c>
      <c r="E2055" s="36">
        <v>44928</v>
      </c>
      <c r="F2055" s="31" t="s">
        <v>28</v>
      </c>
      <c r="G2055" s="36">
        <v>44973</v>
      </c>
      <c r="H2055" s="36">
        <v>44973</v>
      </c>
      <c r="I2055" s="31" t="s">
        <v>29</v>
      </c>
      <c r="J2055" s="31" t="s">
        <v>119</v>
      </c>
      <c r="K2055" s="37">
        <f t="shared" si="155"/>
        <v>500000</v>
      </c>
      <c r="L2055" s="49">
        <v>500000</v>
      </c>
      <c r="M2055" s="49"/>
      <c r="N2055" s="31" t="s">
        <v>2911</v>
      </c>
      <c r="O2055" s="142"/>
      <c r="P2055" s="143"/>
      <c r="Q2055" s="139"/>
      <c r="R2055" s="139"/>
      <c r="S2055" s="139"/>
      <c r="T2055" s="142"/>
    </row>
    <row r="2056" spans="1:20" ht="15.75" customHeight="1" x14ac:dyDescent="0.2">
      <c r="A2056" s="139"/>
      <c r="B2056" s="149" t="s">
        <v>2912</v>
      </c>
      <c r="C2056" s="31" t="s">
        <v>195</v>
      </c>
      <c r="D2056" s="31" t="s">
        <v>27</v>
      </c>
      <c r="E2056" s="36">
        <v>44928</v>
      </c>
      <c r="F2056" s="31" t="s">
        <v>28</v>
      </c>
      <c r="G2056" s="36">
        <v>44973</v>
      </c>
      <c r="H2056" s="36">
        <v>44973</v>
      </c>
      <c r="I2056" s="31" t="s">
        <v>29</v>
      </c>
      <c r="J2056" s="31" t="s">
        <v>119</v>
      </c>
      <c r="K2056" s="37">
        <f t="shared" si="155"/>
        <v>205842.73</v>
      </c>
      <c r="L2056" s="49"/>
      <c r="M2056" s="49">
        <v>205842.73</v>
      </c>
      <c r="N2056" s="50" t="s">
        <v>2913</v>
      </c>
      <c r="O2056" s="142"/>
      <c r="P2056" s="143"/>
      <c r="Q2056" s="139"/>
      <c r="R2056" s="139"/>
      <c r="S2056" s="139"/>
      <c r="T2056" s="142"/>
    </row>
    <row r="2057" spans="1:20" ht="15.75" customHeight="1" x14ac:dyDescent="0.2">
      <c r="A2057" s="139"/>
      <c r="B2057" s="149" t="s">
        <v>2914</v>
      </c>
      <c r="C2057" s="31" t="s">
        <v>195</v>
      </c>
      <c r="D2057" s="31" t="s">
        <v>33</v>
      </c>
      <c r="E2057" s="36">
        <v>44928</v>
      </c>
      <c r="F2057" s="31" t="s">
        <v>28</v>
      </c>
      <c r="G2057" s="36">
        <v>44973</v>
      </c>
      <c r="H2057" s="36">
        <v>44973</v>
      </c>
      <c r="I2057" s="31" t="s">
        <v>29</v>
      </c>
      <c r="J2057" s="31" t="s">
        <v>119</v>
      </c>
      <c r="K2057" s="37">
        <f t="shared" si="155"/>
        <v>3200000</v>
      </c>
      <c r="L2057" s="49">
        <v>3200000</v>
      </c>
      <c r="M2057" s="49"/>
      <c r="N2057" s="50" t="s">
        <v>2913</v>
      </c>
      <c r="O2057" s="142"/>
      <c r="P2057" s="143"/>
      <c r="Q2057" s="139"/>
      <c r="R2057" s="139"/>
      <c r="S2057" s="139"/>
      <c r="T2057" s="142"/>
    </row>
    <row r="2058" spans="1:20" ht="15.75" customHeight="1" x14ac:dyDescent="0.2">
      <c r="A2058" s="139"/>
      <c r="B2058" s="149" t="s">
        <v>2915</v>
      </c>
      <c r="C2058" s="31" t="s">
        <v>807</v>
      </c>
      <c r="D2058" s="31" t="s">
        <v>27</v>
      </c>
      <c r="E2058" s="36">
        <v>44928</v>
      </c>
      <c r="F2058" s="31" t="s">
        <v>28</v>
      </c>
      <c r="G2058" s="36">
        <v>44973</v>
      </c>
      <c r="H2058" s="36">
        <v>44973</v>
      </c>
      <c r="I2058" s="31" t="s">
        <v>29</v>
      </c>
      <c r="J2058" s="31" t="s">
        <v>119</v>
      </c>
      <c r="K2058" s="37">
        <f t="shared" si="155"/>
        <v>970000</v>
      </c>
      <c r="L2058" s="49">
        <v>970000</v>
      </c>
      <c r="M2058" s="49"/>
      <c r="N2058" s="50" t="s">
        <v>2916</v>
      </c>
      <c r="O2058" s="142"/>
      <c r="P2058" s="143"/>
      <c r="Q2058" s="139"/>
      <c r="R2058" s="139" t="s">
        <v>2917</v>
      </c>
      <c r="S2058" s="139" t="s">
        <v>899</v>
      </c>
      <c r="T2058" s="142"/>
    </row>
    <row r="2059" spans="1:20" ht="15.75" customHeight="1" x14ac:dyDescent="0.2">
      <c r="A2059" s="139"/>
      <c r="B2059" s="106" t="s">
        <v>2918</v>
      </c>
      <c r="C2059" s="31" t="s">
        <v>807</v>
      </c>
      <c r="D2059" s="31" t="s">
        <v>33</v>
      </c>
      <c r="E2059" s="36">
        <v>45028</v>
      </c>
      <c r="F2059" s="36">
        <v>45028</v>
      </c>
      <c r="G2059" s="36">
        <v>45056</v>
      </c>
      <c r="H2059" s="36">
        <v>45056</v>
      </c>
      <c r="I2059" s="31" t="s">
        <v>29</v>
      </c>
      <c r="J2059" s="31" t="s">
        <v>119</v>
      </c>
      <c r="K2059" s="37">
        <f t="shared" si="155"/>
        <v>1656270</v>
      </c>
      <c r="L2059" s="49">
        <v>1656270</v>
      </c>
      <c r="M2059" s="49"/>
      <c r="N2059" s="50" t="str">
        <f t="shared" ref="N2059:N2060" si="156">B2059</f>
        <v xml:space="preserve">Supply of Labor and Materials for the Upgrading of Fits Center located at the Research Outreach Station for Hillyland Development (ROSHLD), Brgy. Porac, Botolan, Zambales </v>
      </c>
      <c r="O2059" s="142"/>
      <c r="P2059" s="143"/>
      <c r="Q2059" s="139"/>
      <c r="R2059" s="139" t="s">
        <v>2917</v>
      </c>
      <c r="S2059" s="139" t="s">
        <v>899</v>
      </c>
      <c r="T2059" s="142"/>
    </row>
    <row r="2060" spans="1:20" ht="15.75" customHeight="1" x14ac:dyDescent="0.2">
      <c r="A2060" s="139"/>
      <c r="B2060" s="106" t="s">
        <v>2919</v>
      </c>
      <c r="C2060" s="31" t="s">
        <v>431</v>
      </c>
      <c r="D2060" s="31" t="s">
        <v>33</v>
      </c>
      <c r="E2060" s="36">
        <v>45056</v>
      </c>
      <c r="F2060" s="36">
        <v>45056</v>
      </c>
      <c r="G2060" s="36">
        <v>45078</v>
      </c>
      <c r="H2060" s="36">
        <v>45078</v>
      </c>
      <c r="I2060" s="31" t="s">
        <v>29</v>
      </c>
      <c r="J2060" s="31" t="s">
        <v>119</v>
      </c>
      <c r="K2060" s="37">
        <f t="shared" si="155"/>
        <v>6151983.0099999998</v>
      </c>
      <c r="L2060" s="49">
        <v>6151983.0099999998</v>
      </c>
      <c r="M2060" s="49"/>
      <c r="N2060" s="50" t="str">
        <f t="shared" si="156"/>
        <v>Supply of labor &amp; materials in the Conversion of Mushroom Growing House into Training Facility with Dormitory at ROS Lahar, San Marcelino, Zambales</v>
      </c>
      <c r="O2060" s="142"/>
      <c r="P2060" s="143"/>
      <c r="Q2060" s="139"/>
      <c r="R2060" s="139" t="s">
        <v>2917</v>
      </c>
      <c r="S2060" s="139" t="s">
        <v>899</v>
      </c>
      <c r="T2060" s="142"/>
    </row>
    <row r="2061" spans="1:20" ht="15.75" customHeight="1" x14ac:dyDescent="0.2">
      <c r="A2061" s="139"/>
      <c r="B2061" s="106" t="s">
        <v>2920</v>
      </c>
      <c r="C2061" s="31" t="s">
        <v>373</v>
      </c>
      <c r="D2061" s="31" t="s">
        <v>27</v>
      </c>
      <c r="E2061" s="36">
        <v>45056</v>
      </c>
      <c r="F2061" s="31" t="s">
        <v>28</v>
      </c>
      <c r="G2061" s="36">
        <v>45078</v>
      </c>
      <c r="H2061" s="36">
        <v>45078</v>
      </c>
      <c r="I2061" s="31" t="s">
        <v>29</v>
      </c>
      <c r="J2061" s="31" t="s">
        <v>119</v>
      </c>
      <c r="K2061" s="37">
        <f t="shared" si="155"/>
        <v>364000</v>
      </c>
      <c r="L2061" s="49">
        <v>364000</v>
      </c>
      <c r="M2061" s="49"/>
      <c r="N2061" s="48" t="s">
        <v>2921</v>
      </c>
      <c r="O2061" s="142"/>
      <c r="P2061" s="143"/>
      <c r="Q2061" s="139"/>
      <c r="R2061" s="139" t="s">
        <v>2917</v>
      </c>
      <c r="S2061" s="139" t="s">
        <v>899</v>
      </c>
      <c r="T2061" s="142"/>
    </row>
    <row r="2062" spans="1:20" ht="15.75" customHeight="1" x14ac:dyDescent="0.2">
      <c r="A2062" s="139"/>
      <c r="B2062" s="106" t="s">
        <v>2922</v>
      </c>
      <c r="C2062" s="31" t="s">
        <v>117</v>
      </c>
      <c r="D2062" s="31" t="s">
        <v>33</v>
      </c>
      <c r="E2062" s="36">
        <v>45078</v>
      </c>
      <c r="F2062" s="36">
        <v>45078</v>
      </c>
      <c r="G2062" s="36">
        <v>45118</v>
      </c>
      <c r="H2062" s="36">
        <v>45118</v>
      </c>
      <c r="I2062" s="31" t="s">
        <v>29</v>
      </c>
      <c r="J2062" s="31" t="s">
        <v>119</v>
      </c>
      <c r="K2062" s="37">
        <f t="shared" si="155"/>
        <v>148862438.28</v>
      </c>
      <c r="L2062" s="49"/>
      <c r="M2062" s="49">
        <v>148862438.28</v>
      </c>
      <c r="N2062" s="48" t="s">
        <v>2923</v>
      </c>
      <c r="O2062" s="142"/>
      <c r="P2062" s="143"/>
      <c r="Q2062" s="139"/>
      <c r="R2062" s="139" t="s">
        <v>2917</v>
      </c>
      <c r="S2062" s="139" t="s">
        <v>899</v>
      </c>
      <c r="T2062" s="142"/>
    </row>
    <row r="2063" spans="1:20" ht="15.75" customHeight="1" x14ac:dyDescent="0.2">
      <c r="A2063" s="139"/>
      <c r="B2063" s="106" t="s">
        <v>2924</v>
      </c>
      <c r="C2063" s="31" t="s">
        <v>431</v>
      </c>
      <c r="D2063" s="31" t="s">
        <v>33</v>
      </c>
      <c r="E2063" s="36">
        <v>45118</v>
      </c>
      <c r="F2063" s="36">
        <v>45118</v>
      </c>
      <c r="G2063" s="36">
        <v>45147</v>
      </c>
      <c r="H2063" s="36">
        <v>45147</v>
      </c>
      <c r="I2063" s="31" t="s">
        <v>29</v>
      </c>
      <c r="J2063" s="31" t="s">
        <v>119</v>
      </c>
      <c r="K2063" s="37">
        <f t="shared" si="155"/>
        <v>3346000</v>
      </c>
      <c r="L2063" s="49">
        <v>3346000</v>
      </c>
      <c r="M2063" s="49"/>
      <c r="N2063" s="48" t="s">
        <v>2921</v>
      </c>
      <c r="O2063" s="142"/>
      <c r="P2063" s="143"/>
      <c r="Q2063" s="139"/>
      <c r="R2063" s="139" t="s">
        <v>2917</v>
      </c>
      <c r="S2063" s="139" t="s">
        <v>899</v>
      </c>
      <c r="T2063" s="142"/>
    </row>
    <row r="2064" spans="1:20" ht="15.75" customHeight="1" x14ac:dyDescent="0.2">
      <c r="A2064" s="139"/>
      <c r="B2064" s="106" t="s">
        <v>2925</v>
      </c>
      <c r="C2064" s="31" t="s">
        <v>431</v>
      </c>
      <c r="D2064" s="31" t="s">
        <v>27</v>
      </c>
      <c r="E2064" s="36">
        <v>45118</v>
      </c>
      <c r="F2064" s="31" t="s">
        <v>28</v>
      </c>
      <c r="G2064" s="36">
        <v>45147</v>
      </c>
      <c r="H2064" s="36">
        <v>45147</v>
      </c>
      <c r="I2064" s="31" t="s">
        <v>29</v>
      </c>
      <c r="J2064" s="31" t="s">
        <v>119</v>
      </c>
      <c r="K2064" s="37">
        <f t="shared" si="155"/>
        <v>74883.240000000005</v>
      </c>
      <c r="L2064" s="49">
        <v>74883.240000000005</v>
      </c>
      <c r="M2064" s="49"/>
      <c r="N2064" s="48" t="s">
        <v>2926</v>
      </c>
      <c r="O2064" s="142"/>
      <c r="P2064" s="143"/>
      <c r="Q2064" s="139"/>
      <c r="R2064" s="139" t="s">
        <v>2917</v>
      </c>
      <c r="S2064" s="139" t="s">
        <v>899</v>
      </c>
      <c r="T2064" s="142"/>
    </row>
    <row r="2065" spans="1:20" ht="15.75" customHeight="1" x14ac:dyDescent="0.2">
      <c r="A2065" s="139"/>
      <c r="B2065" s="106" t="s">
        <v>2927</v>
      </c>
      <c r="C2065" s="31" t="s">
        <v>431</v>
      </c>
      <c r="D2065" s="31" t="s">
        <v>27</v>
      </c>
      <c r="E2065" s="36">
        <v>45118</v>
      </c>
      <c r="F2065" s="31" t="s">
        <v>28</v>
      </c>
      <c r="G2065" s="36">
        <v>45147</v>
      </c>
      <c r="H2065" s="36">
        <v>45147</v>
      </c>
      <c r="I2065" s="31" t="s">
        <v>29</v>
      </c>
      <c r="J2065" s="31" t="s">
        <v>119</v>
      </c>
      <c r="K2065" s="37">
        <f t="shared" si="155"/>
        <v>119173.75</v>
      </c>
      <c r="L2065" s="49">
        <v>119173.75</v>
      </c>
      <c r="M2065" s="49"/>
      <c r="N2065" s="48" t="s">
        <v>2926</v>
      </c>
      <c r="O2065" s="142"/>
      <c r="P2065" s="143"/>
      <c r="Q2065" s="139"/>
      <c r="R2065" s="139" t="s">
        <v>2917</v>
      </c>
      <c r="S2065" s="139" t="s">
        <v>899</v>
      </c>
      <c r="T2065" s="142"/>
    </row>
    <row r="2066" spans="1:20" ht="15.75" customHeight="1" x14ac:dyDescent="0.2">
      <c r="A2066" s="139"/>
      <c r="B2066" s="106" t="s">
        <v>2928</v>
      </c>
      <c r="C2066" s="31" t="s">
        <v>431</v>
      </c>
      <c r="D2066" s="31" t="s">
        <v>27</v>
      </c>
      <c r="E2066" s="36">
        <v>45139</v>
      </c>
      <c r="F2066" s="31" t="s">
        <v>28</v>
      </c>
      <c r="G2066" s="36">
        <v>45170</v>
      </c>
      <c r="H2066" s="36">
        <v>45170</v>
      </c>
      <c r="I2066" s="31" t="s">
        <v>29</v>
      </c>
      <c r="J2066" s="31" t="s">
        <v>119</v>
      </c>
      <c r="K2066" s="37">
        <f t="shared" si="155"/>
        <v>81608.899999999994</v>
      </c>
      <c r="L2066" s="49">
        <v>81608.899999999994</v>
      </c>
      <c r="M2066" s="49"/>
      <c r="N2066" s="48" t="s">
        <v>2929</v>
      </c>
      <c r="O2066" s="142"/>
      <c r="P2066" s="143"/>
      <c r="Q2066" s="139"/>
      <c r="R2066" s="139" t="s">
        <v>2917</v>
      </c>
      <c r="S2066" s="139" t="s">
        <v>899</v>
      </c>
      <c r="T2066" s="142"/>
    </row>
    <row r="2067" spans="1:20" ht="15.75" customHeight="1" x14ac:dyDescent="0.2">
      <c r="A2067" s="139"/>
      <c r="B2067" s="106" t="s">
        <v>2930</v>
      </c>
      <c r="C2067" s="31" t="s">
        <v>431</v>
      </c>
      <c r="D2067" s="31" t="s">
        <v>27</v>
      </c>
      <c r="E2067" s="36">
        <v>45139</v>
      </c>
      <c r="F2067" s="31" t="s">
        <v>28</v>
      </c>
      <c r="G2067" s="36">
        <v>45170</v>
      </c>
      <c r="H2067" s="36">
        <v>45170</v>
      </c>
      <c r="I2067" s="31" t="s">
        <v>29</v>
      </c>
      <c r="J2067" s="31" t="s">
        <v>119</v>
      </c>
      <c r="K2067" s="37">
        <f t="shared" si="155"/>
        <v>113325.52</v>
      </c>
      <c r="L2067" s="49">
        <v>113325.52</v>
      </c>
      <c r="M2067" s="49"/>
      <c r="N2067" s="48" t="s">
        <v>2929</v>
      </c>
      <c r="O2067" s="142"/>
      <c r="P2067" s="143"/>
      <c r="Q2067" s="139"/>
      <c r="R2067" s="139" t="s">
        <v>2917</v>
      </c>
      <c r="S2067" s="139" t="s">
        <v>899</v>
      </c>
      <c r="T2067" s="142"/>
    </row>
    <row r="2068" spans="1:20" ht="15.75" customHeight="1" x14ac:dyDescent="0.2">
      <c r="A2068" s="139"/>
      <c r="B2068" s="106" t="s">
        <v>2931</v>
      </c>
      <c r="C2068" s="31" t="s">
        <v>349</v>
      </c>
      <c r="D2068" s="31" t="s">
        <v>27</v>
      </c>
      <c r="E2068" s="36">
        <v>45170</v>
      </c>
      <c r="F2068" s="31" t="s">
        <v>28</v>
      </c>
      <c r="G2068" s="36">
        <v>45212</v>
      </c>
      <c r="H2068" s="36">
        <v>45212</v>
      </c>
      <c r="I2068" s="31" t="s">
        <v>29</v>
      </c>
      <c r="J2068" s="31" t="s">
        <v>119</v>
      </c>
      <c r="K2068" s="37">
        <f t="shared" si="155"/>
        <v>80249.23</v>
      </c>
      <c r="L2068" s="49">
        <v>80249.23</v>
      </c>
      <c r="M2068" s="49"/>
      <c r="N2068" s="48" t="s">
        <v>2932</v>
      </c>
      <c r="O2068" s="142"/>
      <c r="P2068" s="143"/>
      <c r="Q2068" s="139"/>
      <c r="R2068" s="139" t="s">
        <v>2917</v>
      </c>
      <c r="S2068" s="139" t="s">
        <v>899</v>
      </c>
      <c r="T2068" s="142"/>
    </row>
    <row r="2069" spans="1:20" ht="15.75" customHeight="1" x14ac:dyDescent="0.2">
      <c r="A2069" s="139"/>
      <c r="B2069" s="149"/>
      <c r="C2069" s="140"/>
      <c r="D2069" s="139"/>
      <c r="E2069" s="140"/>
      <c r="F2069" s="140"/>
      <c r="G2069" s="140"/>
      <c r="H2069" s="140"/>
      <c r="I2069" s="172"/>
      <c r="J2069" s="42"/>
      <c r="K2069" s="141"/>
      <c r="L2069" s="49"/>
      <c r="M2069" s="49"/>
      <c r="N2069" s="150"/>
      <c r="O2069" s="142"/>
      <c r="P2069" s="143"/>
      <c r="Q2069" s="139"/>
      <c r="R2069" s="139"/>
      <c r="S2069" s="139"/>
      <c r="T2069" s="142"/>
    </row>
    <row r="2070" spans="1:20" ht="15.75" customHeight="1" x14ac:dyDescent="0.2">
      <c r="A2070" s="27"/>
      <c r="B2070" s="44" t="s">
        <v>237</v>
      </c>
      <c r="C2070" s="29"/>
      <c r="D2070" s="27"/>
      <c r="E2070" s="29" t="str">
        <f>IF(D2070="","",IF((OR(D2070=data_validation!A$1,D2070=data_validation!A$2,D2070=data_validation!A$5,D2070=data_validation!A$6,D2070=data_validation!A$15,D2070=data_validation!A$17)),"Indicate Date","N/A"))</f>
        <v/>
      </c>
      <c r="F2070" s="29" t="str">
        <f>IF(D2070="","",IF((OR(D2070=data_validation!A$1,D2070=data_validation!A$2)),"Indicate Date","N/A"))</f>
        <v/>
      </c>
      <c r="G2070" s="29" t="str">
        <f>IF(D2070="","","Indicate Date")</f>
        <v/>
      </c>
      <c r="H2070" s="29" t="str">
        <f>IF(D2070="","","Indicate Date")</f>
        <v/>
      </c>
      <c r="I2070" s="30"/>
      <c r="J2070" s="31"/>
      <c r="K2070" s="32"/>
      <c r="L2070" s="33"/>
      <c r="M2070" s="33"/>
      <c r="N2070" s="31"/>
      <c r="O2070" s="16"/>
      <c r="P2070" s="26"/>
      <c r="Q2070" s="27"/>
      <c r="R2070" s="27"/>
      <c r="S2070" s="27"/>
      <c r="T2070" s="16"/>
    </row>
    <row r="2071" spans="1:20" ht="15.75" customHeight="1" x14ac:dyDescent="0.2">
      <c r="A2071" s="31"/>
      <c r="B2071" s="47" t="s">
        <v>2933</v>
      </c>
      <c r="C2071" s="31" t="s">
        <v>237</v>
      </c>
      <c r="D2071" s="31" t="s">
        <v>33</v>
      </c>
      <c r="E2071" s="36">
        <v>44928</v>
      </c>
      <c r="F2071" s="36">
        <v>44928</v>
      </c>
      <c r="G2071" s="36">
        <v>44966</v>
      </c>
      <c r="H2071" s="36">
        <v>44966</v>
      </c>
      <c r="I2071" s="31" t="s">
        <v>29</v>
      </c>
      <c r="J2071" s="31" t="s">
        <v>239</v>
      </c>
      <c r="K2071" s="37">
        <f t="shared" ref="K2071:K2076" si="157">L2071+M2071</f>
        <v>4455572.16</v>
      </c>
      <c r="L2071" s="38">
        <v>4455572.16</v>
      </c>
      <c r="M2071" s="38"/>
      <c r="N2071" s="42" t="s">
        <v>2934</v>
      </c>
      <c r="O2071" s="39"/>
      <c r="P2071" s="40"/>
      <c r="Q2071" s="31"/>
      <c r="R2071" s="31"/>
      <c r="S2071" s="41"/>
      <c r="T2071" s="39"/>
    </row>
    <row r="2072" spans="1:20" ht="15.75" customHeight="1" x14ac:dyDescent="0.2">
      <c r="A2072" s="31"/>
      <c r="B2072" s="47" t="s">
        <v>2935</v>
      </c>
      <c r="C2072" s="31" t="s">
        <v>195</v>
      </c>
      <c r="D2072" s="31" t="s">
        <v>33</v>
      </c>
      <c r="E2072" s="36">
        <v>45056</v>
      </c>
      <c r="F2072" s="36">
        <v>45056</v>
      </c>
      <c r="G2072" s="36">
        <v>45078</v>
      </c>
      <c r="H2072" s="36">
        <v>45078</v>
      </c>
      <c r="I2072" s="31" t="s">
        <v>29</v>
      </c>
      <c r="J2072" s="31" t="s">
        <v>239</v>
      </c>
      <c r="K2072" s="37">
        <f t="shared" si="157"/>
        <v>1500000</v>
      </c>
      <c r="L2072" s="38"/>
      <c r="M2072" s="38">
        <v>1500000</v>
      </c>
      <c r="N2072" s="42" t="s">
        <v>2936</v>
      </c>
      <c r="O2072" s="39"/>
      <c r="P2072" s="40"/>
      <c r="Q2072" s="31"/>
      <c r="R2072" s="31"/>
      <c r="S2072" s="41"/>
      <c r="T2072" s="39"/>
    </row>
    <row r="2073" spans="1:20" ht="15.75" customHeight="1" x14ac:dyDescent="0.2">
      <c r="A2073" s="31"/>
      <c r="B2073" s="47" t="s">
        <v>2937</v>
      </c>
      <c r="C2073" s="31" t="s">
        <v>807</v>
      </c>
      <c r="D2073" s="31" t="s">
        <v>33</v>
      </c>
      <c r="E2073" s="36">
        <v>45159</v>
      </c>
      <c r="F2073" s="36">
        <v>45159</v>
      </c>
      <c r="G2073" s="36">
        <v>45175</v>
      </c>
      <c r="H2073" s="36">
        <v>45175</v>
      </c>
      <c r="I2073" s="31" t="s">
        <v>29</v>
      </c>
      <c r="J2073" s="31" t="s">
        <v>239</v>
      </c>
      <c r="K2073" s="37">
        <f t="shared" si="157"/>
        <v>700000</v>
      </c>
      <c r="L2073" s="38">
        <v>700000</v>
      </c>
      <c r="M2073" s="38"/>
      <c r="N2073" s="42" t="s">
        <v>2938</v>
      </c>
      <c r="O2073" s="39"/>
      <c r="P2073" s="40"/>
      <c r="Q2073" s="31"/>
      <c r="R2073" s="31"/>
      <c r="S2073" s="41"/>
      <c r="T2073" s="39"/>
    </row>
    <row r="2074" spans="1:20" ht="15.75" customHeight="1" x14ac:dyDescent="0.2">
      <c r="A2074" s="31"/>
      <c r="B2074" s="47" t="s">
        <v>2939</v>
      </c>
      <c r="C2074" s="31" t="s">
        <v>237</v>
      </c>
      <c r="D2074" s="31" t="s">
        <v>33</v>
      </c>
      <c r="E2074" s="36">
        <v>45159</v>
      </c>
      <c r="F2074" s="36">
        <v>45159</v>
      </c>
      <c r="G2074" s="36">
        <v>45175</v>
      </c>
      <c r="H2074" s="36">
        <v>45175</v>
      </c>
      <c r="I2074" s="31" t="s">
        <v>29</v>
      </c>
      <c r="J2074" s="31" t="s">
        <v>239</v>
      </c>
      <c r="K2074" s="37">
        <f t="shared" si="157"/>
        <v>6000000</v>
      </c>
      <c r="L2074" s="38">
        <v>6000000</v>
      </c>
      <c r="M2074" s="38"/>
      <c r="N2074" s="31" t="s">
        <v>2940</v>
      </c>
      <c r="O2074" s="39"/>
      <c r="P2074" s="40"/>
      <c r="Q2074" s="31"/>
      <c r="R2074" s="31"/>
      <c r="S2074" s="41"/>
      <c r="T2074" s="39"/>
    </row>
    <row r="2075" spans="1:20" ht="106.5" customHeight="1" x14ac:dyDescent="0.2">
      <c r="A2075" s="31"/>
      <c r="B2075" s="47" t="s">
        <v>2941</v>
      </c>
      <c r="C2075" s="31" t="s">
        <v>237</v>
      </c>
      <c r="D2075" s="31" t="s">
        <v>33</v>
      </c>
      <c r="E2075" s="36">
        <v>45159</v>
      </c>
      <c r="F2075" s="36">
        <v>45159</v>
      </c>
      <c r="G2075" s="36">
        <v>45175</v>
      </c>
      <c r="H2075" s="36">
        <v>45175</v>
      </c>
      <c r="I2075" s="31" t="s">
        <v>29</v>
      </c>
      <c r="J2075" s="31" t="s">
        <v>239</v>
      </c>
      <c r="K2075" s="37">
        <f t="shared" si="157"/>
        <v>6000000</v>
      </c>
      <c r="L2075" s="38">
        <v>6000000</v>
      </c>
      <c r="M2075" s="38"/>
      <c r="N2075" s="31" t="s">
        <v>2940</v>
      </c>
      <c r="O2075" s="39"/>
      <c r="P2075" s="40"/>
      <c r="Q2075" s="31"/>
      <c r="R2075" s="31"/>
      <c r="S2075" s="41"/>
      <c r="T2075" s="39"/>
    </row>
    <row r="2076" spans="1:20" ht="49.5" customHeight="1" x14ac:dyDescent="0.2">
      <c r="A2076" s="31"/>
      <c r="B2076" s="47" t="s">
        <v>2942</v>
      </c>
      <c r="C2076" s="31" t="s">
        <v>349</v>
      </c>
      <c r="D2076" s="31" t="s">
        <v>27</v>
      </c>
      <c r="E2076" s="36">
        <v>45175</v>
      </c>
      <c r="F2076" s="31" t="s">
        <v>28</v>
      </c>
      <c r="G2076" s="36">
        <v>45212</v>
      </c>
      <c r="H2076" s="36">
        <v>45212</v>
      </c>
      <c r="I2076" s="31" t="s">
        <v>29</v>
      </c>
      <c r="J2076" s="31" t="s">
        <v>239</v>
      </c>
      <c r="K2076" s="37">
        <f t="shared" si="157"/>
        <v>800000</v>
      </c>
      <c r="L2076" s="38">
        <v>800000</v>
      </c>
      <c r="M2076" s="38"/>
      <c r="N2076" s="31" t="s">
        <v>2932</v>
      </c>
      <c r="O2076" s="39"/>
      <c r="P2076" s="40"/>
      <c r="Q2076" s="31"/>
      <c r="R2076" s="31"/>
      <c r="S2076" s="41"/>
      <c r="T2076" s="39"/>
    </row>
    <row r="2077" spans="1:20" ht="15.75" customHeight="1" x14ac:dyDescent="0.2">
      <c r="A2077" s="139"/>
      <c r="B2077" s="47"/>
      <c r="C2077" s="140"/>
      <c r="D2077" s="139"/>
      <c r="E2077" s="140"/>
      <c r="F2077" s="140"/>
      <c r="G2077" s="140"/>
      <c r="H2077" s="140"/>
      <c r="I2077" s="172"/>
      <c r="J2077" s="42"/>
      <c r="K2077" s="141"/>
      <c r="L2077" s="49"/>
      <c r="M2077" s="49"/>
      <c r="N2077" s="42"/>
      <c r="O2077" s="142"/>
      <c r="P2077" s="143"/>
      <c r="Q2077" s="139"/>
      <c r="R2077" s="139"/>
      <c r="S2077" s="139"/>
      <c r="T2077" s="142"/>
    </row>
    <row r="2078" spans="1:20" ht="15.75" customHeight="1" x14ac:dyDescent="0.2">
      <c r="A2078" s="27"/>
      <c r="B2078" s="44" t="s">
        <v>243</v>
      </c>
      <c r="C2078" s="29"/>
      <c r="D2078" s="27"/>
      <c r="E2078" s="29" t="str">
        <f>IF(D2078="","",IF((OR(D2078=data_validation!A$1,D2078=data_validation!A$2,D2078=data_validation!A$5,D2078=data_validation!A$6,D2078=data_validation!A$15,D2078=data_validation!A$17)),"Indicate Date","N/A"))</f>
        <v/>
      </c>
      <c r="F2078" s="29" t="str">
        <f>IF(D2078="","",IF((OR(D2078=data_validation!A$1,D2078=data_validation!A$2)),"Indicate Date","N/A"))</f>
        <v/>
      </c>
      <c r="G2078" s="29" t="str">
        <f>IF(D2078="","","Indicate Date")</f>
        <v/>
      </c>
      <c r="H2078" s="29" t="str">
        <f>IF(D2078="","","Indicate Date")</f>
        <v/>
      </c>
      <c r="I2078" s="30"/>
      <c r="J2078" s="31"/>
      <c r="K2078" s="32"/>
      <c r="L2078" s="33"/>
      <c r="M2078" s="33"/>
      <c r="N2078" s="31"/>
      <c r="O2078" s="16"/>
      <c r="P2078" s="26"/>
      <c r="Q2078" s="27"/>
      <c r="R2078" s="27"/>
      <c r="S2078" s="27"/>
      <c r="T2078" s="16"/>
    </row>
    <row r="2079" spans="1:20" ht="15.75" customHeight="1" x14ac:dyDescent="0.2">
      <c r="A2079" s="31"/>
      <c r="B2079" s="47" t="s">
        <v>2943</v>
      </c>
      <c r="C2079" s="31" t="s">
        <v>243</v>
      </c>
      <c r="D2079" s="31" t="s">
        <v>33</v>
      </c>
      <c r="E2079" s="36">
        <v>45017</v>
      </c>
      <c r="F2079" s="36">
        <v>45017</v>
      </c>
      <c r="G2079" s="36">
        <v>45017</v>
      </c>
      <c r="H2079" s="36">
        <v>45017</v>
      </c>
      <c r="I2079" s="31" t="s">
        <v>29</v>
      </c>
      <c r="J2079" s="31" t="s">
        <v>245</v>
      </c>
      <c r="K2079" s="37">
        <f t="shared" ref="K2079:K2085" si="158">L2079+M2079</f>
        <v>3366000</v>
      </c>
      <c r="L2079" s="38"/>
      <c r="M2079" s="38">
        <v>3366000</v>
      </c>
      <c r="N2079" s="42" t="s">
        <v>2944</v>
      </c>
      <c r="O2079" s="39"/>
      <c r="P2079" s="40"/>
      <c r="Q2079" s="31"/>
      <c r="R2079" s="31"/>
      <c r="S2079" s="41"/>
      <c r="T2079" s="39"/>
    </row>
    <row r="2080" spans="1:20" ht="15.75" customHeight="1" x14ac:dyDescent="0.2">
      <c r="A2080" s="31"/>
      <c r="B2080" s="47" t="s">
        <v>2945</v>
      </c>
      <c r="C2080" s="31" t="s">
        <v>243</v>
      </c>
      <c r="D2080" s="31" t="s">
        <v>33</v>
      </c>
      <c r="E2080" s="36">
        <v>45017</v>
      </c>
      <c r="F2080" s="36">
        <v>45017</v>
      </c>
      <c r="G2080" s="36">
        <v>45017</v>
      </c>
      <c r="H2080" s="36">
        <v>45017</v>
      </c>
      <c r="I2080" s="31" t="s">
        <v>29</v>
      </c>
      <c r="J2080" s="31" t="s">
        <v>245</v>
      </c>
      <c r="K2080" s="37">
        <f t="shared" si="158"/>
        <v>3366000</v>
      </c>
      <c r="L2080" s="38"/>
      <c r="M2080" s="38">
        <v>3366000</v>
      </c>
      <c r="N2080" s="42" t="s">
        <v>2944</v>
      </c>
      <c r="O2080" s="39"/>
      <c r="P2080" s="40"/>
      <c r="Q2080" s="31"/>
      <c r="R2080" s="31"/>
      <c r="S2080" s="41"/>
      <c r="T2080" s="39"/>
    </row>
    <row r="2081" spans="1:20" ht="15.75" customHeight="1" x14ac:dyDescent="0.2">
      <c r="A2081" s="31"/>
      <c r="B2081" s="35" t="s">
        <v>2946</v>
      </c>
      <c r="C2081" s="31" t="s">
        <v>243</v>
      </c>
      <c r="D2081" s="31" t="s">
        <v>33</v>
      </c>
      <c r="E2081" s="36">
        <v>45017</v>
      </c>
      <c r="F2081" s="36">
        <v>45047</v>
      </c>
      <c r="G2081" s="36">
        <v>45047</v>
      </c>
      <c r="H2081" s="36">
        <v>45047</v>
      </c>
      <c r="I2081" s="31" t="s">
        <v>29</v>
      </c>
      <c r="J2081" s="31" t="s">
        <v>245</v>
      </c>
      <c r="K2081" s="37">
        <f t="shared" si="158"/>
        <v>3366000</v>
      </c>
      <c r="L2081" s="38"/>
      <c r="M2081" s="38">
        <v>3366000</v>
      </c>
      <c r="N2081" s="42" t="s">
        <v>2944</v>
      </c>
      <c r="O2081" s="39"/>
      <c r="P2081" s="40"/>
      <c r="Q2081" s="31"/>
      <c r="R2081" s="31"/>
      <c r="S2081" s="41"/>
      <c r="T2081" s="39"/>
    </row>
    <row r="2082" spans="1:20" ht="15.75" customHeight="1" x14ac:dyDescent="0.2">
      <c r="A2082" s="31"/>
      <c r="B2082" s="35" t="s">
        <v>2947</v>
      </c>
      <c r="C2082" s="31" t="s">
        <v>243</v>
      </c>
      <c r="D2082" s="31" t="s">
        <v>33</v>
      </c>
      <c r="E2082" s="36">
        <v>45047</v>
      </c>
      <c r="F2082" s="36">
        <v>45047</v>
      </c>
      <c r="G2082" s="36">
        <v>45078</v>
      </c>
      <c r="H2082" s="36">
        <v>45078</v>
      </c>
      <c r="I2082" s="31" t="s">
        <v>29</v>
      </c>
      <c r="J2082" s="31" t="s">
        <v>245</v>
      </c>
      <c r="K2082" s="37">
        <f t="shared" si="158"/>
        <v>3366000</v>
      </c>
      <c r="L2082" s="38"/>
      <c r="M2082" s="38">
        <v>3366000</v>
      </c>
      <c r="N2082" s="42" t="s">
        <v>2944</v>
      </c>
      <c r="O2082" s="39"/>
      <c r="P2082" s="40"/>
      <c r="Q2082" s="31"/>
      <c r="R2082" s="31"/>
      <c r="S2082" s="41"/>
      <c r="T2082" s="39"/>
    </row>
    <row r="2083" spans="1:20" ht="15.75" customHeight="1" x14ac:dyDescent="0.2">
      <c r="A2083" s="31"/>
      <c r="B2083" s="35" t="s">
        <v>2948</v>
      </c>
      <c r="C2083" s="31" t="s">
        <v>243</v>
      </c>
      <c r="D2083" s="31" t="s">
        <v>33</v>
      </c>
      <c r="E2083" s="36">
        <v>45078</v>
      </c>
      <c r="F2083" s="36">
        <v>45078</v>
      </c>
      <c r="G2083" s="36">
        <v>45118</v>
      </c>
      <c r="H2083" s="36">
        <v>45118</v>
      </c>
      <c r="I2083" s="31" t="s">
        <v>29</v>
      </c>
      <c r="J2083" s="31" t="s">
        <v>245</v>
      </c>
      <c r="K2083" s="37">
        <f t="shared" si="158"/>
        <v>3465346.53</v>
      </c>
      <c r="L2083" s="38"/>
      <c r="M2083" s="38">
        <v>3465346.53</v>
      </c>
      <c r="N2083" s="42" t="s">
        <v>2949</v>
      </c>
      <c r="O2083" s="39"/>
      <c r="P2083" s="40"/>
      <c r="Q2083" s="31"/>
      <c r="R2083" s="31"/>
      <c r="S2083" s="41"/>
      <c r="T2083" s="39"/>
    </row>
    <row r="2084" spans="1:20" ht="45" customHeight="1" x14ac:dyDescent="0.2">
      <c r="A2084" s="31"/>
      <c r="B2084" s="35" t="s">
        <v>2950</v>
      </c>
      <c r="C2084" s="31" t="s">
        <v>243</v>
      </c>
      <c r="D2084" s="31" t="s">
        <v>33</v>
      </c>
      <c r="E2084" s="36">
        <v>45118</v>
      </c>
      <c r="F2084" s="36">
        <v>45118</v>
      </c>
      <c r="G2084" s="36">
        <v>45139</v>
      </c>
      <c r="H2084" s="36">
        <v>45139</v>
      </c>
      <c r="I2084" s="31" t="s">
        <v>29</v>
      </c>
      <c r="J2084" s="31" t="s">
        <v>245</v>
      </c>
      <c r="K2084" s="37">
        <f t="shared" si="158"/>
        <v>3366000</v>
      </c>
      <c r="L2084" s="38"/>
      <c r="M2084" s="38">
        <v>3366000</v>
      </c>
      <c r="N2084" s="42" t="s">
        <v>2944</v>
      </c>
      <c r="O2084" s="39"/>
      <c r="P2084" s="40"/>
      <c r="Q2084" s="31"/>
      <c r="R2084" s="31"/>
      <c r="S2084" s="41"/>
      <c r="T2084" s="39"/>
    </row>
    <row r="2085" spans="1:20" ht="40.5" customHeight="1" x14ac:dyDescent="0.2">
      <c r="A2085" s="31"/>
      <c r="B2085" s="35" t="s">
        <v>2951</v>
      </c>
      <c r="C2085" s="31" t="s">
        <v>243</v>
      </c>
      <c r="D2085" s="31" t="s">
        <v>33</v>
      </c>
      <c r="E2085" s="36">
        <v>45139</v>
      </c>
      <c r="F2085" s="36">
        <v>45139</v>
      </c>
      <c r="G2085" s="36">
        <v>45183</v>
      </c>
      <c r="H2085" s="36">
        <v>45183</v>
      </c>
      <c r="I2085" s="31" t="s">
        <v>29</v>
      </c>
      <c r="J2085" s="31" t="s">
        <v>245</v>
      </c>
      <c r="K2085" s="37">
        <f t="shared" si="158"/>
        <v>3365999.98</v>
      </c>
      <c r="L2085" s="38"/>
      <c r="M2085" s="38">
        <v>3365999.98</v>
      </c>
      <c r="N2085" s="42" t="s">
        <v>2944</v>
      </c>
      <c r="O2085" s="39"/>
      <c r="P2085" s="40"/>
      <c r="Q2085" s="31"/>
      <c r="R2085" s="31"/>
      <c r="S2085" s="41"/>
      <c r="T2085" s="39"/>
    </row>
    <row r="2086" spans="1:20" ht="10.5" customHeight="1" x14ac:dyDescent="0.2">
      <c r="A2086" s="139"/>
      <c r="B2086" s="47"/>
      <c r="C2086" s="140"/>
      <c r="D2086" s="139"/>
      <c r="E2086" s="140"/>
      <c r="F2086" s="140"/>
      <c r="G2086" s="140"/>
      <c r="H2086" s="140"/>
      <c r="I2086" s="172"/>
      <c r="J2086" s="42"/>
      <c r="K2086" s="141"/>
      <c r="L2086" s="49"/>
      <c r="M2086" s="49"/>
      <c r="N2086" s="42"/>
      <c r="O2086" s="142"/>
      <c r="P2086" s="143"/>
      <c r="Q2086" s="139"/>
      <c r="R2086" s="139"/>
      <c r="S2086" s="139"/>
      <c r="T2086" s="142"/>
    </row>
    <row r="2087" spans="1:20" ht="15.75" customHeight="1" x14ac:dyDescent="0.2">
      <c r="A2087" s="139"/>
      <c r="B2087" s="44" t="s">
        <v>176</v>
      </c>
      <c r="C2087" s="140"/>
      <c r="D2087" s="139"/>
      <c r="E2087" s="140"/>
      <c r="F2087" s="140"/>
      <c r="G2087" s="140"/>
      <c r="H2087" s="140"/>
      <c r="I2087" s="172"/>
      <c r="J2087" s="42"/>
      <c r="K2087" s="141"/>
      <c r="L2087" s="49"/>
      <c r="M2087" s="49"/>
      <c r="N2087" s="42"/>
      <c r="O2087" s="142"/>
      <c r="P2087" s="143"/>
      <c r="Q2087" s="139"/>
      <c r="R2087" s="139"/>
      <c r="S2087" s="139"/>
      <c r="T2087" s="142"/>
    </row>
    <row r="2088" spans="1:20" ht="65.25" customHeight="1" x14ac:dyDescent="0.2">
      <c r="A2088" s="27"/>
      <c r="B2088" s="47" t="s">
        <v>2952</v>
      </c>
      <c r="C2088" s="31" t="s">
        <v>178</v>
      </c>
      <c r="D2088" s="31" t="s">
        <v>33</v>
      </c>
      <c r="E2088" s="36">
        <v>45083</v>
      </c>
      <c r="F2088" s="36">
        <v>45122</v>
      </c>
      <c r="G2088" s="36">
        <v>45122</v>
      </c>
      <c r="H2088" s="36">
        <v>45122</v>
      </c>
      <c r="I2088" s="31" t="s">
        <v>29</v>
      </c>
      <c r="J2088" s="31" t="s">
        <v>179</v>
      </c>
      <c r="K2088" s="37">
        <f t="shared" ref="K2088:K2098" si="159">SUM(L2088:M2088)</f>
        <v>1500000</v>
      </c>
      <c r="L2088" s="38"/>
      <c r="M2088" s="49">
        <v>1500000</v>
      </c>
      <c r="N2088" s="42" t="s">
        <v>2953</v>
      </c>
      <c r="O2088" s="16"/>
      <c r="P2088" s="26"/>
      <c r="Q2088" s="27"/>
      <c r="R2088" s="31"/>
      <c r="S2088" s="41"/>
      <c r="T2088" s="16"/>
    </row>
    <row r="2089" spans="1:20" ht="40.5" customHeight="1" x14ac:dyDescent="0.2">
      <c r="A2089" s="27"/>
      <c r="B2089" s="47" t="s">
        <v>2954</v>
      </c>
      <c r="C2089" s="31" t="s">
        <v>807</v>
      </c>
      <c r="D2089" s="31" t="s">
        <v>33</v>
      </c>
      <c r="E2089" s="36">
        <v>45139</v>
      </c>
      <c r="F2089" s="36">
        <v>45139</v>
      </c>
      <c r="G2089" s="36">
        <v>45170</v>
      </c>
      <c r="H2089" s="36">
        <v>45170</v>
      </c>
      <c r="I2089" s="31" t="s">
        <v>29</v>
      </c>
      <c r="J2089" s="31" t="s">
        <v>179</v>
      </c>
      <c r="K2089" s="37">
        <f t="shared" si="159"/>
        <v>1400000</v>
      </c>
      <c r="L2089" s="38"/>
      <c r="M2089" s="49">
        <v>1400000</v>
      </c>
      <c r="N2089" s="42" t="s">
        <v>2955</v>
      </c>
      <c r="O2089" s="16"/>
      <c r="P2089" s="26"/>
      <c r="Q2089" s="27"/>
      <c r="R2089" s="31"/>
      <c r="S2089" s="41"/>
      <c r="T2089" s="16"/>
    </row>
    <row r="2090" spans="1:20" ht="36.75" customHeight="1" x14ac:dyDescent="0.2">
      <c r="A2090" s="27"/>
      <c r="B2090" s="35" t="s">
        <v>2956</v>
      </c>
      <c r="C2090" s="31" t="s">
        <v>178</v>
      </c>
      <c r="D2090" s="31" t="s">
        <v>33</v>
      </c>
      <c r="E2090" s="36">
        <v>44837</v>
      </c>
      <c r="F2090" s="36">
        <v>44837</v>
      </c>
      <c r="G2090" s="36">
        <v>44928</v>
      </c>
      <c r="H2090" s="36">
        <v>44928</v>
      </c>
      <c r="I2090" s="31" t="s">
        <v>29</v>
      </c>
      <c r="J2090" s="31" t="s">
        <v>179</v>
      </c>
      <c r="K2090" s="37">
        <f t="shared" si="159"/>
        <v>2800000</v>
      </c>
      <c r="L2090" s="33"/>
      <c r="M2090" s="33">
        <v>2800000</v>
      </c>
      <c r="N2090" s="31" t="s">
        <v>188</v>
      </c>
      <c r="O2090" s="16"/>
      <c r="P2090" s="26"/>
      <c r="Q2090" s="27"/>
      <c r="R2090" s="27"/>
      <c r="S2090" s="27"/>
      <c r="T2090" s="16"/>
    </row>
    <row r="2091" spans="1:20" ht="15.75" customHeight="1" x14ac:dyDescent="0.2">
      <c r="A2091" s="27"/>
      <c r="B2091" s="173" t="s">
        <v>2957</v>
      </c>
      <c r="C2091" s="31" t="s">
        <v>178</v>
      </c>
      <c r="D2091" s="31" t="s">
        <v>33</v>
      </c>
      <c r="E2091" s="36">
        <v>44837</v>
      </c>
      <c r="F2091" s="36">
        <v>44837</v>
      </c>
      <c r="G2091" s="36">
        <v>44928</v>
      </c>
      <c r="H2091" s="36">
        <v>44928</v>
      </c>
      <c r="I2091" s="31" t="s">
        <v>29</v>
      </c>
      <c r="J2091" s="31" t="s">
        <v>179</v>
      </c>
      <c r="K2091" s="37">
        <f t="shared" si="159"/>
        <v>2373000</v>
      </c>
      <c r="L2091" s="33"/>
      <c r="M2091" s="33">
        <v>2373000</v>
      </c>
      <c r="N2091" s="31" t="s">
        <v>188</v>
      </c>
      <c r="O2091" s="16"/>
      <c r="P2091" s="26"/>
      <c r="Q2091" s="27"/>
      <c r="R2091" s="27"/>
      <c r="S2091" s="27"/>
      <c r="T2091" s="16"/>
    </row>
    <row r="2092" spans="1:20" ht="15.75" customHeight="1" x14ac:dyDescent="0.2">
      <c r="A2092" s="27"/>
      <c r="B2092" s="173" t="s">
        <v>2958</v>
      </c>
      <c r="C2092" s="31" t="s">
        <v>138</v>
      </c>
      <c r="D2092" s="31" t="s">
        <v>27</v>
      </c>
      <c r="E2092" s="36">
        <v>44994</v>
      </c>
      <c r="F2092" s="31" t="s">
        <v>28</v>
      </c>
      <c r="G2092" s="36">
        <v>44994</v>
      </c>
      <c r="H2092" s="36">
        <v>44994</v>
      </c>
      <c r="I2092" s="31" t="s">
        <v>29</v>
      </c>
      <c r="J2092" s="31" t="s">
        <v>179</v>
      </c>
      <c r="K2092" s="37">
        <f t="shared" si="159"/>
        <v>461247</v>
      </c>
      <c r="L2092" s="33"/>
      <c r="M2092" s="33">
        <v>461247</v>
      </c>
      <c r="N2092" s="31" t="s">
        <v>2959</v>
      </c>
      <c r="O2092" s="16"/>
      <c r="P2092" s="26"/>
      <c r="Q2092" s="27"/>
      <c r="R2092" s="27"/>
      <c r="S2092" s="27"/>
      <c r="T2092" s="16"/>
    </row>
    <row r="2093" spans="1:20" ht="15.75" customHeight="1" x14ac:dyDescent="0.2">
      <c r="A2093" s="27"/>
      <c r="B2093" s="173" t="s">
        <v>2960</v>
      </c>
      <c r="C2093" s="31" t="s">
        <v>178</v>
      </c>
      <c r="D2093" s="31" t="s">
        <v>33</v>
      </c>
      <c r="E2093" s="36">
        <v>44994</v>
      </c>
      <c r="F2093" s="36">
        <v>44994</v>
      </c>
      <c r="G2093" s="36">
        <v>44994</v>
      </c>
      <c r="H2093" s="36">
        <v>44994</v>
      </c>
      <c r="I2093" s="31" t="s">
        <v>29</v>
      </c>
      <c r="J2093" s="31" t="s">
        <v>179</v>
      </c>
      <c r="K2093" s="37">
        <f t="shared" si="159"/>
        <v>1000000</v>
      </c>
      <c r="L2093" s="33"/>
      <c r="M2093" s="33">
        <v>1000000</v>
      </c>
      <c r="N2093" s="31" t="s">
        <v>2961</v>
      </c>
      <c r="O2093" s="16"/>
      <c r="P2093" s="26"/>
      <c r="Q2093" s="27"/>
      <c r="R2093" s="27"/>
      <c r="S2093" s="27"/>
      <c r="T2093" s="16"/>
    </row>
    <row r="2094" spans="1:20" ht="15.75" customHeight="1" x14ac:dyDescent="0.2">
      <c r="A2094" s="27"/>
      <c r="B2094" s="173" t="s">
        <v>2962</v>
      </c>
      <c r="C2094" s="31" t="s">
        <v>178</v>
      </c>
      <c r="D2094" s="31" t="s">
        <v>33</v>
      </c>
      <c r="E2094" s="36">
        <v>45062</v>
      </c>
      <c r="F2094" s="36">
        <v>45062</v>
      </c>
      <c r="G2094" s="36">
        <v>45083</v>
      </c>
      <c r="H2094" s="36">
        <v>45083</v>
      </c>
      <c r="I2094" s="31" t="s">
        <v>29</v>
      </c>
      <c r="J2094" s="31" t="s">
        <v>179</v>
      </c>
      <c r="K2094" s="37">
        <f t="shared" si="159"/>
        <v>1485000</v>
      </c>
      <c r="L2094" s="33"/>
      <c r="M2094" s="33">
        <v>1485000</v>
      </c>
      <c r="N2094" s="31" t="s">
        <v>2961</v>
      </c>
      <c r="O2094" s="16"/>
      <c r="P2094" s="26"/>
      <c r="Q2094" s="27"/>
      <c r="R2094" s="27"/>
      <c r="S2094" s="27"/>
      <c r="T2094" s="16"/>
    </row>
    <row r="2095" spans="1:20" ht="15.75" customHeight="1" x14ac:dyDescent="0.2">
      <c r="A2095" s="27"/>
      <c r="B2095" s="173" t="s">
        <v>2963</v>
      </c>
      <c r="C2095" s="31" t="s">
        <v>178</v>
      </c>
      <c r="D2095" s="31" t="s">
        <v>33</v>
      </c>
      <c r="E2095" s="36">
        <v>45062</v>
      </c>
      <c r="F2095" s="36">
        <v>45062</v>
      </c>
      <c r="G2095" s="36">
        <v>45083</v>
      </c>
      <c r="H2095" s="36">
        <v>45083</v>
      </c>
      <c r="I2095" s="31" t="s">
        <v>29</v>
      </c>
      <c r="J2095" s="31" t="s">
        <v>179</v>
      </c>
      <c r="K2095" s="37">
        <f t="shared" si="159"/>
        <v>1000000</v>
      </c>
      <c r="L2095" s="33"/>
      <c r="M2095" s="33">
        <v>1000000</v>
      </c>
      <c r="N2095" s="31" t="s">
        <v>224</v>
      </c>
      <c r="O2095" s="16"/>
      <c r="P2095" s="26"/>
      <c r="Q2095" s="27"/>
      <c r="R2095" s="27"/>
      <c r="S2095" s="27"/>
      <c r="T2095" s="16"/>
    </row>
    <row r="2096" spans="1:20" ht="15.75" customHeight="1" x14ac:dyDescent="0.2">
      <c r="A2096" s="27"/>
      <c r="B2096" s="35" t="s">
        <v>2964</v>
      </c>
      <c r="C2096" s="31" t="s">
        <v>178</v>
      </c>
      <c r="D2096" s="31" t="s">
        <v>33</v>
      </c>
      <c r="E2096" s="36">
        <v>45083</v>
      </c>
      <c r="F2096" s="36">
        <v>45083</v>
      </c>
      <c r="G2096" s="36">
        <v>45118</v>
      </c>
      <c r="H2096" s="36">
        <v>45118</v>
      </c>
      <c r="I2096" s="31" t="s">
        <v>29</v>
      </c>
      <c r="J2096" s="31" t="s">
        <v>179</v>
      </c>
      <c r="K2096" s="37">
        <f t="shared" si="159"/>
        <v>1000000</v>
      </c>
      <c r="L2096" s="33"/>
      <c r="M2096" s="33">
        <v>1000000</v>
      </c>
      <c r="N2096" s="31" t="s">
        <v>2965</v>
      </c>
      <c r="O2096" s="16"/>
      <c r="P2096" s="26"/>
      <c r="Q2096" s="27"/>
      <c r="R2096" s="27"/>
      <c r="S2096" s="27"/>
      <c r="T2096" s="16"/>
    </row>
    <row r="2097" spans="1:20" ht="15.75" customHeight="1" x14ac:dyDescent="0.2">
      <c r="A2097" s="27"/>
      <c r="B2097" s="35" t="s">
        <v>2966</v>
      </c>
      <c r="C2097" s="31" t="s">
        <v>178</v>
      </c>
      <c r="D2097" s="31" t="s">
        <v>33</v>
      </c>
      <c r="E2097" s="36">
        <v>45148</v>
      </c>
      <c r="F2097" s="36">
        <v>45148</v>
      </c>
      <c r="G2097" s="36">
        <v>45148</v>
      </c>
      <c r="H2097" s="36">
        <v>45148</v>
      </c>
      <c r="I2097" s="31" t="s">
        <v>29</v>
      </c>
      <c r="J2097" s="31" t="s">
        <v>179</v>
      </c>
      <c r="K2097" s="37">
        <f t="shared" si="159"/>
        <v>1000000</v>
      </c>
      <c r="L2097" s="33"/>
      <c r="M2097" s="33">
        <v>1000000</v>
      </c>
      <c r="N2097" s="31" t="s">
        <v>2967</v>
      </c>
      <c r="O2097" s="16"/>
      <c r="P2097" s="26"/>
      <c r="Q2097" s="27"/>
      <c r="R2097" s="27"/>
      <c r="S2097" s="27"/>
      <c r="T2097" s="16"/>
    </row>
    <row r="2098" spans="1:20" ht="15.75" customHeight="1" x14ac:dyDescent="0.2">
      <c r="A2098" s="27"/>
      <c r="B2098" s="35" t="s">
        <v>2968</v>
      </c>
      <c r="C2098" s="31" t="s">
        <v>178</v>
      </c>
      <c r="D2098" s="31" t="s">
        <v>33</v>
      </c>
      <c r="E2098" s="36">
        <v>45118</v>
      </c>
      <c r="F2098" s="36">
        <v>45118</v>
      </c>
      <c r="G2098" s="36">
        <v>45148</v>
      </c>
      <c r="H2098" s="36">
        <v>45148</v>
      </c>
      <c r="I2098" s="31" t="s">
        <v>29</v>
      </c>
      <c r="J2098" s="31" t="s">
        <v>179</v>
      </c>
      <c r="K2098" s="37">
        <f t="shared" si="159"/>
        <v>2373000</v>
      </c>
      <c r="L2098" s="33"/>
      <c r="M2098" s="33">
        <v>2373000</v>
      </c>
      <c r="N2098" s="31" t="s">
        <v>2969</v>
      </c>
      <c r="O2098" s="16"/>
      <c r="P2098" s="26"/>
      <c r="Q2098" s="27"/>
      <c r="R2098" s="27"/>
      <c r="S2098" s="27"/>
      <c r="T2098" s="16"/>
    </row>
    <row r="2099" spans="1:20" ht="15.75" customHeight="1" x14ac:dyDescent="0.2">
      <c r="A2099" s="27"/>
      <c r="B2099" s="35"/>
      <c r="C2099" s="29"/>
      <c r="D2099" s="27"/>
      <c r="E2099" s="29"/>
      <c r="F2099" s="29"/>
      <c r="G2099" s="29"/>
      <c r="H2099" s="29"/>
      <c r="I2099" s="30"/>
      <c r="J2099" s="31"/>
      <c r="K2099" s="32"/>
      <c r="L2099" s="33"/>
      <c r="M2099" s="33"/>
      <c r="N2099" s="31"/>
      <c r="O2099" s="16"/>
      <c r="P2099" s="26"/>
      <c r="Q2099" s="27"/>
      <c r="R2099" s="27"/>
      <c r="S2099" s="27"/>
      <c r="T2099" s="16"/>
    </row>
    <row r="2100" spans="1:20" ht="15.75" customHeight="1" x14ac:dyDescent="0.2">
      <c r="A2100" s="27"/>
      <c r="B2100" s="44" t="s">
        <v>386</v>
      </c>
      <c r="C2100" s="29"/>
      <c r="D2100" s="27"/>
      <c r="E2100" s="29" t="str">
        <f>IF(D2100="","",IF((OR(D2100=data_validation!A$1,D2100=data_validation!A$2,D2100=data_validation!A$5,D2100=data_validation!A$6,D2100=data_validation!A$15,D2100=data_validation!A$17)),"Indicate Date","N/A"))</f>
        <v/>
      </c>
      <c r="F2100" s="29" t="str">
        <f>IF(D2100="","",IF((OR(D2100=data_validation!A$1,D2100=data_validation!A$2)),"Indicate Date","N/A"))</f>
        <v/>
      </c>
      <c r="G2100" s="29" t="str">
        <f>IF(D2100="","","Indicate Date")</f>
        <v/>
      </c>
      <c r="H2100" s="29" t="str">
        <f>IF(D2100="","","Indicate Date")</f>
        <v/>
      </c>
      <c r="I2100" s="30"/>
      <c r="J2100" s="31"/>
      <c r="K2100" s="32"/>
      <c r="L2100" s="33"/>
      <c r="M2100" s="33"/>
      <c r="N2100" s="31"/>
      <c r="O2100" s="16"/>
      <c r="P2100" s="26"/>
      <c r="Q2100" s="27"/>
      <c r="R2100" s="27"/>
      <c r="S2100" s="27"/>
      <c r="T2100" s="16"/>
    </row>
    <row r="2101" spans="1:20" ht="15.75" customHeight="1" x14ac:dyDescent="0.2">
      <c r="A2101" s="31"/>
      <c r="B2101" s="256" t="s">
        <v>2970</v>
      </c>
      <c r="C2101" s="235" t="s">
        <v>386</v>
      </c>
      <c r="D2101" s="235" t="s">
        <v>27</v>
      </c>
      <c r="E2101" s="229">
        <v>44994</v>
      </c>
      <c r="F2101" s="235" t="s">
        <v>28</v>
      </c>
      <c r="G2101" s="229">
        <v>45028</v>
      </c>
      <c r="H2101" s="229">
        <v>45028</v>
      </c>
      <c r="I2101" s="235" t="s">
        <v>29</v>
      </c>
      <c r="J2101" s="31" t="s">
        <v>751</v>
      </c>
      <c r="K2101" s="236">
        <f>L2101+L2102</f>
        <v>951802</v>
      </c>
      <c r="L2101" s="38">
        <v>551802</v>
      </c>
      <c r="M2101" s="38"/>
      <c r="N2101" s="235" t="s">
        <v>2971</v>
      </c>
      <c r="O2101" s="39"/>
      <c r="P2101" s="40"/>
      <c r="Q2101" s="31"/>
      <c r="R2101" s="31"/>
      <c r="S2101" s="41"/>
      <c r="T2101" s="39"/>
    </row>
    <row r="2102" spans="1:20" ht="15.75" customHeight="1" x14ac:dyDescent="0.2">
      <c r="A2102" s="27"/>
      <c r="B2102" s="231"/>
      <c r="C2102" s="231"/>
      <c r="D2102" s="231"/>
      <c r="E2102" s="231"/>
      <c r="F2102" s="231"/>
      <c r="G2102" s="231"/>
      <c r="H2102" s="231"/>
      <c r="I2102" s="231"/>
      <c r="J2102" s="31" t="s">
        <v>179</v>
      </c>
      <c r="K2102" s="231"/>
      <c r="L2102" s="33">
        <f>200000+200000</f>
        <v>400000</v>
      </c>
      <c r="M2102" s="33"/>
      <c r="N2102" s="231"/>
      <c r="O2102" s="16"/>
      <c r="P2102" s="26"/>
      <c r="Q2102" s="27"/>
      <c r="R2102" s="27"/>
      <c r="S2102" s="27"/>
      <c r="T2102" s="16"/>
    </row>
    <row r="2103" spans="1:20" ht="15.75" customHeight="1" x14ac:dyDescent="0.2">
      <c r="A2103" s="27"/>
      <c r="B2103" s="35"/>
      <c r="C2103" s="29"/>
      <c r="D2103" s="27"/>
      <c r="E2103" s="29"/>
      <c r="F2103" s="29"/>
      <c r="G2103" s="29"/>
      <c r="H2103" s="29"/>
      <c r="I2103" s="30"/>
      <c r="J2103" s="31"/>
      <c r="K2103" s="32"/>
      <c r="L2103" s="33"/>
      <c r="M2103" s="33"/>
      <c r="N2103" s="31"/>
      <c r="O2103" s="16"/>
      <c r="P2103" s="26"/>
      <c r="Q2103" s="27"/>
      <c r="R2103" s="27"/>
      <c r="S2103" s="27"/>
      <c r="T2103" s="16"/>
    </row>
    <row r="2104" spans="1:20" ht="15.75" customHeight="1" x14ac:dyDescent="0.2">
      <c r="A2104" s="27"/>
      <c r="B2104" s="28" t="s">
        <v>2972</v>
      </c>
      <c r="C2104" s="29"/>
      <c r="D2104" s="27"/>
      <c r="E2104" s="29" t="str">
        <f>IF(D2104="","",IF((OR(D2104=data_validation!A$1,D2104=data_validation!A$2,D2104=data_validation!A$5,D2104=data_validation!A$6,D2104=data_validation!A$15,D2104=data_validation!A$17)),"Indicate Date","N/A"))</f>
        <v/>
      </c>
      <c r="F2104" s="29" t="str">
        <f>IF(D2104="","",IF((OR(D2104=data_validation!A$1,D2104=data_validation!A$2)),"Indicate Date","N/A"))</f>
        <v/>
      </c>
      <c r="G2104" s="29" t="str">
        <f t="shared" ref="G2104:G2105" si="160">IF(D2104="","","Indicate Date")</f>
        <v/>
      </c>
      <c r="H2104" s="29" t="str">
        <f t="shared" ref="H2104:H2105" si="161">IF(D2104="","","Indicate Date")</f>
        <v/>
      </c>
      <c r="I2104" s="30"/>
      <c r="J2104" s="31"/>
      <c r="K2104" s="32"/>
      <c r="L2104" s="33"/>
      <c r="M2104" s="33"/>
      <c r="N2104" s="31"/>
      <c r="O2104" s="16"/>
      <c r="P2104" s="26"/>
      <c r="Q2104" s="27"/>
      <c r="R2104" s="27"/>
      <c r="S2104" s="27"/>
      <c r="T2104" s="16"/>
    </row>
    <row r="2105" spans="1:20" ht="15.75" customHeight="1" x14ac:dyDescent="0.2">
      <c r="A2105" s="27"/>
      <c r="B2105" s="44" t="s">
        <v>117</v>
      </c>
      <c r="C2105" s="29"/>
      <c r="D2105" s="27"/>
      <c r="E2105" s="29" t="str">
        <f>IF(D2105="","",IF((OR(D2105=data_validation!A$1,D2105=data_validation!A$2,D2105=data_validation!A$5,D2105=data_validation!A$6,D2105=data_validation!A$15,D2105=data_validation!A$17)),"Indicate Date","N/A"))</f>
        <v/>
      </c>
      <c r="F2105" s="29" t="str">
        <f>IF(D2105="","",IF((OR(D2105=data_validation!A$1,D2105=data_validation!A$2)),"Indicate Date","N/A"))</f>
        <v/>
      </c>
      <c r="G2105" s="29" t="str">
        <f t="shared" si="160"/>
        <v/>
      </c>
      <c r="H2105" s="29" t="str">
        <f t="shared" si="161"/>
        <v/>
      </c>
      <c r="I2105" s="30"/>
      <c r="J2105" s="31"/>
      <c r="K2105" s="32"/>
      <c r="L2105" s="33"/>
      <c r="M2105" s="33"/>
      <c r="N2105" s="31"/>
      <c r="O2105" s="16"/>
      <c r="P2105" s="26"/>
      <c r="Q2105" s="27"/>
      <c r="R2105" s="27"/>
      <c r="S2105" s="27"/>
      <c r="T2105" s="16"/>
    </row>
    <row r="2106" spans="1:20" ht="15.75" customHeight="1" x14ac:dyDescent="0.2">
      <c r="A2106" s="31"/>
      <c r="B2106" s="35" t="s">
        <v>2973</v>
      </c>
      <c r="C2106" s="31" t="s">
        <v>117</v>
      </c>
      <c r="D2106" s="31" t="s">
        <v>33</v>
      </c>
      <c r="E2106" s="36">
        <v>44966</v>
      </c>
      <c r="F2106" s="36">
        <v>44966</v>
      </c>
      <c r="G2106" s="36">
        <v>44994</v>
      </c>
      <c r="H2106" s="36">
        <v>44994</v>
      </c>
      <c r="I2106" s="31" t="s">
        <v>29</v>
      </c>
      <c r="J2106" s="31" t="s">
        <v>119</v>
      </c>
      <c r="K2106" s="37">
        <f t="shared" ref="K2106:K2115" si="162">L2106+M2106</f>
        <v>12120000</v>
      </c>
      <c r="L2106" s="38"/>
      <c r="M2106" s="38">
        <v>12120000</v>
      </c>
      <c r="N2106" s="31" t="s">
        <v>2974</v>
      </c>
      <c r="O2106" s="39"/>
      <c r="P2106" s="40"/>
      <c r="Q2106" s="31"/>
      <c r="R2106" s="31"/>
      <c r="S2106" s="41"/>
      <c r="T2106" s="39"/>
    </row>
    <row r="2107" spans="1:20" ht="15.75" customHeight="1" x14ac:dyDescent="0.2">
      <c r="A2107" s="27"/>
      <c r="B2107" s="35" t="s">
        <v>2975</v>
      </c>
      <c r="C2107" s="31" t="s">
        <v>117</v>
      </c>
      <c r="D2107" s="31" t="s">
        <v>33</v>
      </c>
      <c r="E2107" s="36">
        <v>44837</v>
      </c>
      <c r="F2107" s="36">
        <v>44837</v>
      </c>
      <c r="G2107" s="36">
        <v>44928</v>
      </c>
      <c r="H2107" s="36">
        <v>44928</v>
      </c>
      <c r="I2107" s="31" t="s">
        <v>29</v>
      </c>
      <c r="J2107" s="31" t="s">
        <v>119</v>
      </c>
      <c r="K2107" s="37">
        <f t="shared" si="162"/>
        <v>16160000</v>
      </c>
      <c r="L2107" s="33"/>
      <c r="M2107" s="33">
        <v>16160000</v>
      </c>
      <c r="N2107" s="31" t="s">
        <v>2976</v>
      </c>
      <c r="O2107" s="16"/>
      <c r="P2107" s="26"/>
      <c r="Q2107" s="27"/>
      <c r="R2107" s="27"/>
      <c r="S2107" s="27"/>
      <c r="T2107" s="16"/>
    </row>
    <row r="2108" spans="1:20" ht="15.75" customHeight="1" x14ac:dyDescent="0.2">
      <c r="A2108" s="27"/>
      <c r="B2108" s="35" t="s">
        <v>2977</v>
      </c>
      <c r="C2108" s="31" t="s">
        <v>117</v>
      </c>
      <c r="D2108" s="31" t="s">
        <v>33</v>
      </c>
      <c r="E2108" s="36">
        <v>44837</v>
      </c>
      <c r="F2108" s="36">
        <v>44837</v>
      </c>
      <c r="G2108" s="36">
        <v>44928</v>
      </c>
      <c r="H2108" s="36">
        <v>44928</v>
      </c>
      <c r="I2108" s="31" t="s">
        <v>29</v>
      </c>
      <c r="J2108" s="31" t="s">
        <v>119</v>
      </c>
      <c r="K2108" s="37">
        <f t="shared" si="162"/>
        <v>10100000</v>
      </c>
      <c r="L2108" s="33"/>
      <c r="M2108" s="33">
        <v>10100000</v>
      </c>
      <c r="N2108" s="31" t="s">
        <v>2976</v>
      </c>
      <c r="O2108" s="16"/>
      <c r="P2108" s="26"/>
      <c r="Q2108" s="27"/>
      <c r="R2108" s="27"/>
      <c r="S2108" s="27"/>
      <c r="T2108" s="16"/>
    </row>
    <row r="2109" spans="1:20" ht="15.75" customHeight="1" x14ac:dyDescent="0.2">
      <c r="A2109" s="27"/>
      <c r="B2109" s="35" t="s">
        <v>2978</v>
      </c>
      <c r="C2109" s="31" t="s">
        <v>117</v>
      </c>
      <c r="D2109" s="31" t="s">
        <v>33</v>
      </c>
      <c r="E2109" s="36">
        <v>44889</v>
      </c>
      <c r="F2109" s="36">
        <v>44889</v>
      </c>
      <c r="G2109" s="36">
        <v>44928</v>
      </c>
      <c r="H2109" s="36">
        <v>44928</v>
      </c>
      <c r="I2109" s="31" t="s">
        <v>29</v>
      </c>
      <c r="J2109" s="31" t="s">
        <v>119</v>
      </c>
      <c r="K2109" s="37">
        <f t="shared" si="162"/>
        <v>3030000</v>
      </c>
      <c r="L2109" s="33"/>
      <c r="M2109" s="33">
        <v>3030000</v>
      </c>
      <c r="N2109" s="31" t="s">
        <v>2909</v>
      </c>
      <c r="O2109" s="16"/>
      <c r="P2109" s="26"/>
      <c r="Q2109" s="27"/>
      <c r="R2109" s="27"/>
      <c r="S2109" s="27"/>
      <c r="T2109" s="16"/>
    </row>
    <row r="2110" spans="1:20" ht="15.75" customHeight="1" x14ac:dyDescent="0.2">
      <c r="A2110" s="27"/>
      <c r="B2110" s="35" t="s">
        <v>2979</v>
      </c>
      <c r="C2110" s="31" t="s">
        <v>842</v>
      </c>
      <c r="D2110" s="31" t="s">
        <v>33</v>
      </c>
      <c r="E2110" s="36">
        <v>44882</v>
      </c>
      <c r="F2110" s="36">
        <v>44882</v>
      </c>
      <c r="G2110" s="36">
        <v>44928</v>
      </c>
      <c r="H2110" s="36">
        <v>44928</v>
      </c>
      <c r="I2110" s="31" t="s">
        <v>29</v>
      </c>
      <c r="J2110" s="31" t="s">
        <v>119</v>
      </c>
      <c r="K2110" s="37">
        <f t="shared" si="162"/>
        <v>4000000</v>
      </c>
      <c r="L2110" s="33"/>
      <c r="M2110" s="33">
        <v>4000000</v>
      </c>
      <c r="N2110" s="31" t="s">
        <v>2909</v>
      </c>
      <c r="O2110" s="16"/>
      <c r="P2110" s="27"/>
      <c r="Q2110" s="27"/>
      <c r="R2110" s="27"/>
      <c r="S2110" s="27"/>
      <c r="T2110" s="16"/>
    </row>
    <row r="2111" spans="1:20" ht="15.75" customHeight="1" x14ac:dyDescent="0.2">
      <c r="A2111" s="27"/>
      <c r="B2111" s="174" t="s">
        <v>2980</v>
      </c>
      <c r="C2111" s="31" t="s">
        <v>842</v>
      </c>
      <c r="D2111" s="31" t="s">
        <v>33</v>
      </c>
      <c r="E2111" s="36">
        <v>44928</v>
      </c>
      <c r="F2111" s="36">
        <v>44928</v>
      </c>
      <c r="G2111" s="36">
        <v>44966</v>
      </c>
      <c r="H2111" s="36">
        <v>44966</v>
      </c>
      <c r="I2111" s="31" t="s">
        <v>29</v>
      </c>
      <c r="J2111" s="31" t="s">
        <v>119</v>
      </c>
      <c r="K2111" s="37">
        <f t="shared" si="162"/>
        <v>8000000</v>
      </c>
      <c r="L2111" s="33"/>
      <c r="M2111" s="33">
        <v>8000000</v>
      </c>
      <c r="N2111" s="31" t="s">
        <v>2909</v>
      </c>
      <c r="O2111" s="16"/>
      <c r="P2111" s="27"/>
      <c r="Q2111" s="27"/>
      <c r="R2111" s="27"/>
      <c r="S2111" s="27"/>
      <c r="T2111" s="16"/>
    </row>
    <row r="2112" spans="1:20" ht="15.75" customHeight="1" x14ac:dyDescent="0.2">
      <c r="A2112" s="27"/>
      <c r="B2112" s="147" t="s">
        <v>2981</v>
      </c>
      <c r="C2112" s="31" t="s">
        <v>842</v>
      </c>
      <c r="D2112" s="31" t="s">
        <v>33</v>
      </c>
      <c r="E2112" s="36">
        <v>44928</v>
      </c>
      <c r="F2112" s="36">
        <v>44928</v>
      </c>
      <c r="G2112" s="36">
        <v>44966</v>
      </c>
      <c r="H2112" s="36">
        <v>44966</v>
      </c>
      <c r="I2112" s="31" t="s">
        <v>29</v>
      </c>
      <c r="J2112" s="31" t="s">
        <v>119</v>
      </c>
      <c r="K2112" s="37">
        <f t="shared" si="162"/>
        <v>8000000</v>
      </c>
      <c r="L2112" s="33"/>
      <c r="M2112" s="33">
        <v>8000000</v>
      </c>
      <c r="N2112" s="31" t="s">
        <v>2909</v>
      </c>
      <c r="O2112" s="16"/>
      <c r="P2112" s="27"/>
      <c r="Q2112" s="27"/>
      <c r="R2112" s="27"/>
      <c r="S2112" s="27"/>
      <c r="T2112" s="16"/>
    </row>
    <row r="2113" spans="1:20" ht="15.75" customHeight="1" x14ac:dyDescent="0.2">
      <c r="A2113" s="27"/>
      <c r="B2113" s="147" t="s">
        <v>2982</v>
      </c>
      <c r="C2113" s="31" t="s">
        <v>842</v>
      </c>
      <c r="D2113" s="31" t="s">
        <v>33</v>
      </c>
      <c r="E2113" s="36">
        <v>44928</v>
      </c>
      <c r="F2113" s="36">
        <v>44928</v>
      </c>
      <c r="G2113" s="36">
        <v>44966</v>
      </c>
      <c r="H2113" s="36">
        <v>44966</v>
      </c>
      <c r="I2113" s="31" t="s">
        <v>29</v>
      </c>
      <c r="J2113" s="31" t="s">
        <v>119</v>
      </c>
      <c r="K2113" s="37">
        <f t="shared" si="162"/>
        <v>1000000</v>
      </c>
      <c r="L2113" s="33"/>
      <c r="M2113" s="33">
        <v>1000000</v>
      </c>
      <c r="N2113" s="31" t="s">
        <v>2909</v>
      </c>
      <c r="O2113" s="16"/>
      <c r="P2113" s="27"/>
      <c r="Q2113" s="27"/>
      <c r="R2113" s="27"/>
      <c r="S2113" s="27"/>
      <c r="T2113" s="16"/>
    </row>
    <row r="2114" spans="1:20" ht="15.75" customHeight="1" x14ac:dyDescent="0.2">
      <c r="A2114" s="27"/>
      <c r="B2114" s="147" t="s">
        <v>2983</v>
      </c>
      <c r="C2114" s="31" t="s">
        <v>842</v>
      </c>
      <c r="D2114" s="31" t="s">
        <v>33</v>
      </c>
      <c r="E2114" s="36">
        <v>44994</v>
      </c>
      <c r="F2114" s="36">
        <v>44994</v>
      </c>
      <c r="G2114" s="36">
        <v>45017</v>
      </c>
      <c r="H2114" s="36">
        <v>45017</v>
      </c>
      <c r="I2114" s="31" t="s">
        <v>29</v>
      </c>
      <c r="J2114" s="31" t="s">
        <v>119</v>
      </c>
      <c r="K2114" s="37">
        <f t="shared" si="162"/>
        <v>6000000</v>
      </c>
      <c r="L2114" s="33"/>
      <c r="M2114" s="33">
        <v>6000000</v>
      </c>
      <c r="N2114" s="31" t="s">
        <v>2909</v>
      </c>
      <c r="O2114" s="16"/>
      <c r="P2114" s="27"/>
      <c r="Q2114" s="27"/>
      <c r="R2114" s="27"/>
      <c r="S2114" s="27"/>
      <c r="T2114" s="16"/>
    </row>
    <row r="2115" spans="1:20" ht="15.75" customHeight="1" x14ac:dyDescent="0.2">
      <c r="A2115" s="27"/>
      <c r="B2115" s="147" t="s">
        <v>2984</v>
      </c>
      <c r="C2115" s="31" t="s">
        <v>842</v>
      </c>
      <c r="D2115" s="31" t="s">
        <v>27</v>
      </c>
      <c r="E2115" s="36">
        <v>44994</v>
      </c>
      <c r="F2115" s="31" t="s">
        <v>28</v>
      </c>
      <c r="G2115" s="36">
        <v>45017</v>
      </c>
      <c r="H2115" s="36">
        <v>45017</v>
      </c>
      <c r="I2115" s="31" t="s">
        <v>29</v>
      </c>
      <c r="J2115" s="31" t="s">
        <v>119</v>
      </c>
      <c r="K2115" s="37">
        <f t="shared" si="162"/>
        <v>719275.99</v>
      </c>
      <c r="L2115" s="33"/>
      <c r="M2115" s="33">
        <v>719275.99</v>
      </c>
      <c r="N2115" s="31" t="s">
        <v>2909</v>
      </c>
      <c r="O2115" s="16"/>
      <c r="P2115" s="27"/>
      <c r="Q2115" s="27"/>
      <c r="R2115" s="27"/>
      <c r="S2115" s="27"/>
      <c r="T2115" s="16"/>
    </row>
    <row r="2116" spans="1:20" ht="15.75" customHeight="1" x14ac:dyDescent="0.2">
      <c r="A2116" s="27"/>
      <c r="B2116" s="35"/>
      <c r="C2116" s="29"/>
      <c r="D2116" s="27"/>
      <c r="E2116" s="29"/>
      <c r="F2116" s="29"/>
      <c r="G2116" s="29"/>
      <c r="H2116" s="29"/>
      <c r="I2116" s="30"/>
      <c r="J2116" s="31"/>
      <c r="K2116" s="32"/>
      <c r="L2116" s="33"/>
      <c r="M2116" s="33"/>
      <c r="N2116" s="31"/>
      <c r="O2116" s="16"/>
      <c r="P2116" s="26"/>
      <c r="Q2116" s="27"/>
      <c r="R2116" s="27"/>
      <c r="S2116" s="27"/>
      <c r="T2116" s="16"/>
    </row>
    <row r="2117" spans="1:20" ht="15.75" customHeight="1" x14ac:dyDescent="0.2">
      <c r="A2117" s="27"/>
      <c r="B2117" s="44" t="s">
        <v>869</v>
      </c>
      <c r="C2117" s="29"/>
      <c r="D2117" s="27"/>
      <c r="E2117" s="29"/>
      <c r="F2117" s="29"/>
      <c r="G2117" s="29"/>
      <c r="H2117" s="29"/>
      <c r="I2117" s="30"/>
      <c r="J2117" s="31"/>
      <c r="K2117" s="32"/>
      <c r="L2117" s="33"/>
      <c r="M2117" s="33"/>
      <c r="N2117" s="31"/>
      <c r="O2117" s="16"/>
      <c r="P2117" s="26"/>
      <c r="Q2117" s="27"/>
      <c r="R2117" s="27"/>
      <c r="S2117" s="27"/>
      <c r="T2117" s="16"/>
    </row>
    <row r="2118" spans="1:20" ht="15.75" customHeight="1" x14ac:dyDescent="0.2">
      <c r="A2118" s="27"/>
      <c r="B2118" s="35" t="s">
        <v>2985</v>
      </c>
      <c r="C2118" s="31" t="s">
        <v>869</v>
      </c>
      <c r="D2118" s="31" t="s">
        <v>33</v>
      </c>
      <c r="E2118" s="36">
        <v>44837</v>
      </c>
      <c r="F2118" s="36">
        <v>44837</v>
      </c>
      <c r="G2118" s="36">
        <v>44928</v>
      </c>
      <c r="H2118" s="36">
        <v>44928</v>
      </c>
      <c r="I2118" s="31" t="s">
        <v>29</v>
      </c>
      <c r="J2118" s="31" t="s">
        <v>392</v>
      </c>
      <c r="K2118" s="37">
        <f>L2118+M2118</f>
        <v>3155487.9</v>
      </c>
      <c r="L2118" s="33"/>
      <c r="M2118" s="33">
        <v>3155487.9</v>
      </c>
      <c r="N2118" s="31" t="s">
        <v>1318</v>
      </c>
      <c r="O2118" s="16"/>
      <c r="P2118" s="26">
        <v>44845</v>
      </c>
      <c r="Q2118" s="27" t="s">
        <v>2986</v>
      </c>
      <c r="R2118" s="27" t="s">
        <v>1160</v>
      </c>
      <c r="S2118" s="112">
        <v>44851</v>
      </c>
      <c r="T2118" s="16"/>
    </row>
    <row r="2119" spans="1:20" ht="15.75" customHeight="1" x14ac:dyDescent="0.2">
      <c r="A2119" s="27"/>
      <c r="B2119" s="35"/>
      <c r="C2119" s="29"/>
      <c r="D2119" s="27"/>
      <c r="E2119" s="29"/>
      <c r="F2119" s="29"/>
      <c r="G2119" s="29"/>
      <c r="H2119" s="29"/>
      <c r="I2119" s="30"/>
      <c r="J2119" s="31"/>
      <c r="K2119" s="32"/>
      <c r="L2119" s="33"/>
      <c r="M2119" s="33"/>
      <c r="N2119" s="31"/>
      <c r="O2119" s="16"/>
      <c r="P2119" s="26"/>
      <c r="Q2119" s="27"/>
      <c r="R2119" s="27"/>
      <c r="S2119" s="27"/>
      <c r="T2119" s="16"/>
    </row>
    <row r="2120" spans="1:20" ht="25.5" customHeight="1" x14ac:dyDescent="0.2">
      <c r="A2120" s="19"/>
      <c r="B2120" s="175" t="s">
        <v>2987</v>
      </c>
      <c r="C2120" s="21"/>
      <c r="D2120" s="19"/>
      <c r="E2120" s="21" t="str">
        <f>IF(D2120="","",IF((OR(D2120=data_validation!A$1,D2120=data_validation!A$2,D2120=data_validation!A$5,D2120=data_validation!A$6,D2120=data_validation!A$15,D2120=data_validation!A$17)),"Indicate Date","N/A"))</f>
        <v/>
      </c>
      <c r="F2120" s="21" t="str">
        <f>IF(D2120="","",IF((OR(D2120=data_validation!A$1,D2120=data_validation!A$2)),"Indicate Date","N/A"))</f>
        <v/>
      </c>
      <c r="G2120" s="21" t="str">
        <f>IF(D2120="","","Indicate Date")</f>
        <v/>
      </c>
      <c r="H2120" s="21"/>
      <c r="I2120" s="22"/>
      <c r="J2120" s="23"/>
      <c r="K2120" s="24"/>
      <c r="L2120" s="25"/>
      <c r="M2120" s="25"/>
      <c r="N2120" s="23"/>
      <c r="O2120" s="170"/>
      <c r="P2120" s="171"/>
      <c r="Q2120" s="19"/>
      <c r="R2120" s="19"/>
      <c r="S2120" s="19"/>
      <c r="T2120" s="170"/>
    </row>
    <row r="2121" spans="1:20" ht="65.25" customHeight="1" x14ac:dyDescent="0.2">
      <c r="A2121" s="27"/>
      <c r="B2121" s="35" t="s">
        <v>2988</v>
      </c>
      <c r="C2121" s="31" t="s">
        <v>1091</v>
      </c>
      <c r="D2121" s="31" t="s">
        <v>27</v>
      </c>
      <c r="E2121" s="36">
        <v>44927</v>
      </c>
      <c r="F2121" s="31" t="s">
        <v>28</v>
      </c>
      <c r="G2121" s="36">
        <v>44927</v>
      </c>
      <c r="H2121" s="36">
        <v>44927</v>
      </c>
      <c r="I2121" s="27" t="s">
        <v>29</v>
      </c>
      <c r="J2121" s="31" t="s">
        <v>1092</v>
      </c>
      <c r="K2121" s="37">
        <f>SUM(L2121:M2121)</f>
        <v>1000000</v>
      </c>
      <c r="L2121" s="38">
        <v>1000000</v>
      </c>
      <c r="M2121" s="38"/>
      <c r="N2121" s="31" t="s">
        <v>2989</v>
      </c>
      <c r="O2121" s="16"/>
      <c r="P2121" s="40"/>
      <c r="Q2121" s="27"/>
      <c r="R2121" s="27" t="s">
        <v>2108</v>
      </c>
      <c r="S2121" s="36">
        <v>44929</v>
      </c>
      <c r="T2121" s="16"/>
    </row>
    <row r="2122" spans="1:20" ht="15.75" customHeight="1" x14ac:dyDescent="0.2">
      <c r="A2122" s="27"/>
      <c r="B2122" s="35"/>
      <c r="C2122" s="29"/>
      <c r="D2122" s="27"/>
      <c r="E2122" s="29" t="str">
        <f>IF(D2122="","",IF((OR(D2122=data_validation!A$1,D2122=data_validation!A$2,D2122=data_validation!A$5,D2122=data_validation!A$6,D2122=data_validation!A$15,D2122=data_validation!A$17)),"Indicate Date","N/A"))</f>
        <v/>
      </c>
      <c r="F2122" s="29" t="str">
        <f>IF(D2122="","",IF((OR(D2122=data_validation!A$1,D2122=data_validation!A$2)),"Indicate Date","N/A"))</f>
        <v/>
      </c>
      <c r="G2122" s="29" t="str">
        <f t="shared" ref="G2122:G2123" si="163">IF(D2122="","","Indicate Date")</f>
        <v/>
      </c>
      <c r="H2122" s="29" t="str">
        <f t="shared" ref="H2122:H2123" si="164">IF(D2122="","","Indicate Date")</f>
        <v/>
      </c>
      <c r="I2122" s="30"/>
      <c r="J2122" s="31"/>
      <c r="K2122" s="32"/>
      <c r="L2122" s="33"/>
      <c r="M2122" s="33"/>
      <c r="N2122" s="31"/>
      <c r="O2122" s="16"/>
      <c r="P2122" s="26"/>
      <c r="Q2122" s="27"/>
      <c r="R2122" s="27"/>
      <c r="S2122" s="27"/>
      <c r="T2122" s="16"/>
    </row>
    <row r="2123" spans="1:20" ht="22.5" customHeight="1" x14ac:dyDescent="0.2">
      <c r="A2123" s="27"/>
      <c r="B2123" s="44" t="s">
        <v>176</v>
      </c>
      <c r="C2123" s="29"/>
      <c r="D2123" s="27"/>
      <c r="E2123" s="29" t="str">
        <f>IF(D2123="","",IF((OR(D2123=data_validation!A$1,D2123=data_validation!A$2,D2123=data_validation!A$5,D2123=data_validation!A$6,D2123=data_validation!A$15,D2123=data_validation!A$17)),"Indicate Date","N/A"))</f>
        <v/>
      </c>
      <c r="F2123" s="29" t="str">
        <f>IF(D2123="","",IF((OR(D2123=data_validation!A$1,D2123=data_validation!A$2)),"Indicate Date","N/A"))</f>
        <v/>
      </c>
      <c r="G2123" s="29" t="str">
        <f t="shared" si="163"/>
        <v/>
      </c>
      <c r="H2123" s="29" t="str">
        <f t="shared" si="164"/>
        <v/>
      </c>
      <c r="I2123" s="30"/>
      <c r="J2123" s="31"/>
      <c r="K2123" s="32"/>
      <c r="L2123" s="33"/>
      <c r="M2123" s="33"/>
      <c r="N2123" s="31"/>
      <c r="O2123" s="16"/>
      <c r="P2123" s="26"/>
      <c r="Q2123" s="27"/>
      <c r="R2123" s="27"/>
      <c r="S2123" s="27"/>
      <c r="T2123" s="16"/>
    </row>
    <row r="2124" spans="1:20" ht="48.75" customHeight="1" x14ac:dyDescent="0.2">
      <c r="A2124" s="27"/>
      <c r="B2124" s="35" t="s">
        <v>2990</v>
      </c>
      <c r="C2124" s="31" t="s">
        <v>178</v>
      </c>
      <c r="D2124" s="31" t="s">
        <v>27</v>
      </c>
      <c r="E2124" s="36">
        <v>45078</v>
      </c>
      <c r="F2124" s="31" t="s">
        <v>28</v>
      </c>
      <c r="G2124" s="36">
        <v>45108</v>
      </c>
      <c r="H2124" s="36">
        <v>45108</v>
      </c>
      <c r="I2124" s="31" t="s">
        <v>29</v>
      </c>
      <c r="J2124" s="31" t="s">
        <v>179</v>
      </c>
      <c r="K2124" s="37">
        <f t="shared" ref="K2124:K2125" si="165">SUM(L2124:M2124)</f>
        <v>1000000</v>
      </c>
      <c r="L2124" s="33">
        <v>1000000</v>
      </c>
      <c r="M2124" s="33"/>
      <c r="N2124" s="31" t="s">
        <v>2991</v>
      </c>
      <c r="O2124" s="16"/>
      <c r="P2124" s="26"/>
      <c r="Q2124" s="27"/>
      <c r="R2124" s="27"/>
      <c r="S2124" s="27"/>
      <c r="T2124" s="16"/>
    </row>
    <row r="2125" spans="1:20" ht="66.75" customHeight="1" x14ac:dyDescent="0.2">
      <c r="A2125" s="27"/>
      <c r="B2125" s="35" t="s">
        <v>2992</v>
      </c>
      <c r="C2125" s="31" t="s">
        <v>178</v>
      </c>
      <c r="D2125" s="31" t="s">
        <v>27</v>
      </c>
      <c r="E2125" s="36">
        <v>45168</v>
      </c>
      <c r="F2125" s="31" t="s">
        <v>28</v>
      </c>
      <c r="G2125" s="36">
        <v>45181</v>
      </c>
      <c r="H2125" s="36">
        <v>45181</v>
      </c>
      <c r="I2125" s="31" t="s">
        <v>29</v>
      </c>
      <c r="J2125" s="31" t="s">
        <v>179</v>
      </c>
      <c r="K2125" s="37">
        <f t="shared" si="165"/>
        <v>390000</v>
      </c>
      <c r="L2125" s="33">
        <v>390000</v>
      </c>
      <c r="M2125" s="33"/>
      <c r="N2125" s="31" t="s">
        <v>2993</v>
      </c>
      <c r="O2125" s="16"/>
      <c r="P2125" s="26"/>
      <c r="Q2125" s="27"/>
      <c r="R2125" s="27"/>
      <c r="S2125" s="27"/>
      <c r="T2125" s="16"/>
    </row>
    <row r="2126" spans="1:20" ht="15.75" customHeight="1" x14ac:dyDescent="0.2">
      <c r="A2126" s="27"/>
      <c r="B2126" s="35"/>
      <c r="C2126" s="29"/>
      <c r="D2126" s="27"/>
      <c r="E2126" s="29"/>
      <c r="F2126" s="29"/>
      <c r="G2126" s="29"/>
      <c r="H2126" s="29"/>
      <c r="I2126" s="30"/>
      <c r="J2126" s="31"/>
      <c r="K2126" s="32"/>
      <c r="L2126" s="33"/>
      <c r="M2126" s="33"/>
      <c r="N2126" s="31"/>
      <c r="O2126" s="16"/>
      <c r="P2126" s="26"/>
      <c r="Q2126" s="27"/>
      <c r="R2126" s="27"/>
      <c r="S2126" s="27"/>
      <c r="T2126" s="16"/>
    </row>
    <row r="2127" spans="1:20" ht="24" customHeight="1" x14ac:dyDescent="0.2">
      <c r="A2127" s="27"/>
      <c r="B2127" s="44" t="s">
        <v>2994</v>
      </c>
      <c r="C2127" s="29"/>
      <c r="D2127" s="27"/>
      <c r="E2127" s="29" t="str">
        <f>IF(D2127="","",IF((OR(D2127=data_validation!A$1,D2127=data_validation!A$2,D2127=data_validation!A$5,D2127=data_validation!A$6,D2127=data_validation!A$15,D2127=data_validation!A$17)),"Indicate Date","N/A"))</f>
        <v/>
      </c>
      <c r="F2127" s="29" t="str">
        <f>IF(D2127="","",IF((OR(D2127=data_validation!A$1,D2127=data_validation!A$2)),"Indicate Date","N/A"))</f>
        <v/>
      </c>
      <c r="G2127" s="29" t="str">
        <f>IF(D2127="","","Indicate Date")</f>
        <v/>
      </c>
      <c r="H2127" s="29" t="str">
        <f>IF(D2127="","","Indicate Date")</f>
        <v/>
      </c>
      <c r="I2127" s="30"/>
      <c r="J2127" s="31"/>
      <c r="K2127" s="32"/>
      <c r="L2127" s="33"/>
      <c r="M2127" s="33"/>
      <c r="N2127" s="31"/>
      <c r="O2127" s="16"/>
      <c r="P2127" s="26"/>
      <c r="Q2127" s="27"/>
      <c r="R2127" s="27"/>
      <c r="S2127" s="27"/>
      <c r="T2127" s="16"/>
    </row>
    <row r="2128" spans="1:20" ht="101.25" customHeight="1" x14ac:dyDescent="0.2">
      <c r="A2128" s="27" t="s">
        <v>56</v>
      </c>
      <c r="B2128" s="35" t="s">
        <v>2995</v>
      </c>
      <c r="C2128" s="31" t="s">
        <v>195</v>
      </c>
      <c r="D2128" s="31" t="s">
        <v>27</v>
      </c>
      <c r="E2128" s="36">
        <v>45017</v>
      </c>
      <c r="F2128" s="31" t="s">
        <v>28</v>
      </c>
      <c r="G2128" s="36">
        <v>45017</v>
      </c>
      <c r="H2128" s="36">
        <v>45017</v>
      </c>
      <c r="I2128" s="31" t="s">
        <v>29</v>
      </c>
      <c r="J2128" s="31" t="s">
        <v>350</v>
      </c>
      <c r="K2128" s="37">
        <f>SUM(L2128:M2128)</f>
        <v>70000</v>
      </c>
      <c r="L2128" s="33">
        <v>70000</v>
      </c>
      <c r="M2128" s="33"/>
      <c r="N2128" s="31" t="s">
        <v>2996</v>
      </c>
      <c r="O2128" s="16"/>
      <c r="P2128" s="26"/>
      <c r="Q2128" s="27"/>
      <c r="R2128" s="27"/>
      <c r="S2128" s="27"/>
      <c r="T2128" s="16"/>
    </row>
    <row r="2129" spans="1:20" ht="15.75" customHeight="1" x14ac:dyDescent="0.2">
      <c r="A2129" s="27"/>
      <c r="B2129" s="35"/>
      <c r="C2129" s="29"/>
      <c r="D2129" s="27"/>
      <c r="E2129" s="29"/>
      <c r="F2129" s="29"/>
      <c r="G2129" s="29"/>
      <c r="H2129" s="29"/>
      <c r="I2129" s="30"/>
      <c r="J2129" s="31"/>
      <c r="K2129" s="32"/>
      <c r="L2129" s="33"/>
      <c r="M2129" s="33"/>
      <c r="N2129" s="31"/>
      <c r="O2129" s="16"/>
      <c r="P2129" s="26"/>
      <c r="Q2129" s="27"/>
      <c r="R2129" s="27"/>
      <c r="S2129" s="27"/>
      <c r="T2129" s="16"/>
    </row>
    <row r="2130" spans="1:20" ht="19.5" customHeight="1" x14ac:dyDescent="0.2">
      <c r="A2130" s="27"/>
      <c r="B2130" s="44" t="s">
        <v>117</v>
      </c>
      <c r="C2130" s="29"/>
      <c r="D2130" s="27"/>
      <c r="E2130" s="29" t="str">
        <f>IF(D2130="","",IF((OR(D2130=data_validation!A$1,D2130=data_validation!A$2,D2130=data_validation!A$5,D2130=data_validation!A$6,D2130=data_validation!A$15,D2130=data_validation!A$17)),"Indicate Date","N/A"))</f>
        <v/>
      </c>
      <c r="F2130" s="29" t="str">
        <f>IF(D2130="","",IF((OR(D2130=data_validation!A$1,D2130=data_validation!A$2)),"Indicate Date","N/A"))</f>
        <v/>
      </c>
      <c r="G2130" s="29" t="str">
        <f>IF(D2130="","","Indicate Date")</f>
        <v/>
      </c>
      <c r="H2130" s="29" t="str">
        <f>IF(D2130="","","Indicate Date")</f>
        <v/>
      </c>
      <c r="I2130" s="30"/>
      <c r="J2130" s="31"/>
      <c r="K2130" s="32"/>
      <c r="L2130" s="33"/>
      <c r="M2130" s="33"/>
      <c r="N2130" s="31"/>
      <c r="O2130" s="16"/>
      <c r="P2130" s="26"/>
      <c r="Q2130" s="27"/>
      <c r="R2130" s="27"/>
      <c r="S2130" s="27"/>
      <c r="T2130" s="16"/>
    </row>
    <row r="2131" spans="1:20" ht="15.75" customHeight="1" x14ac:dyDescent="0.2">
      <c r="A2131" s="27" t="s">
        <v>56</v>
      </c>
      <c r="B2131" s="35" t="s">
        <v>2997</v>
      </c>
      <c r="C2131" s="31" t="s">
        <v>117</v>
      </c>
      <c r="D2131" s="31" t="s">
        <v>27</v>
      </c>
      <c r="E2131" s="36">
        <v>45181</v>
      </c>
      <c r="F2131" s="31" t="s">
        <v>28</v>
      </c>
      <c r="G2131" s="36">
        <v>45181</v>
      </c>
      <c r="H2131" s="36">
        <v>45181</v>
      </c>
      <c r="I2131" s="31" t="s">
        <v>29</v>
      </c>
      <c r="J2131" s="31" t="s">
        <v>119</v>
      </c>
      <c r="K2131" s="37">
        <f>SUM(L2131:M2131)</f>
        <v>67032</v>
      </c>
      <c r="L2131" s="33">
        <v>67032</v>
      </c>
      <c r="M2131" s="33"/>
      <c r="N2131" s="31" t="s">
        <v>2998</v>
      </c>
      <c r="O2131" s="16"/>
      <c r="P2131" s="26"/>
      <c r="Q2131" s="27"/>
      <c r="R2131" s="27"/>
      <c r="S2131" s="27"/>
      <c r="T2131" s="16"/>
    </row>
    <row r="2132" spans="1:20" ht="22.5" customHeight="1" x14ac:dyDescent="0.2">
      <c r="A2132" s="27"/>
      <c r="B2132" s="138"/>
      <c r="C2132" s="27"/>
      <c r="D2132" s="27"/>
      <c r="E2132" s="29" t="str">
        <f>IF(D2132="","",IF((OR(D2132=data_validation!A$1,D2132=data_validation!A$2,D2132=data_validation!A$5,D2132=data_validation!A$6,D2132=data_validation!A$15,D2132=data_validation!A$17)),"Indicate Date","N/A"))</f>
        <v/>
      </c>
      <c r="F2132" s="29" t="str">
        <f>IF(D2132="","",IF((OR(D2132=data_validation!A$1,D2132=data_validation!A$2)),"Indicate Date","N/A"))</f>
        <v/>
      </c>
      <c r="G2132" s="29" t="str">
        <f>IF(D2132="","","Indicate Date")</f>
        <v/>
      </c>
      <c r="H2132" s="29" t="str">
        <f>IF(D2132="","","Indicate Date")</f>
        <v/>
      </c>
      <c r="I2132" s="30"/>
      <c r="J2132" s="31"/>
      <c r="K2132" s="32"/>
      <c r="L2132" s="33"/>
      <c r="M2132" s="33"/>
      <c r="N2132" s="31"/>
      <c r="O2132" s="16"/>
      <c r="P2132" s="26"/>
      <c r="Q2132" s="27"/>
      <c r="R2132" s="27"/>
      <c r="S2132" s="27"/>
      <c r="T2132" s="16"/>
    </row>
    <row r="2133" spans="1:20" ht="21.75" customHeight="1" x14ac:dyDescent="0.2">
      <c r="A2133" s="19"/>
      <c r="B2133" s="176" t="s">
        <v>22</v>
      </c>
      <c r="C2133" s="19"/>
      <c r="D2133" s="19"/>
      <c r="E2133" s="21"/>
      <c r="F2133" s="21"/>
      <c r="G2133" s="21"/>
      <c r="H2133" s="21"/>
      <c r="I2133" s="22"/>
      <c r="J2133" s="23"/>
      <c r="K2133" s="24">
        <f t="shared" ref="K2133:K2136" si="166">L2133+M2133</f>
        <v>6831980892.6100006</v>
      </c>
      <c r="L2133" s="25">
        <f t="shared" ref="L2133:M2133" si="167">SUM(L10:L2026)</f>
        <v>6560869412.210001</v>
      </c>
      <c r="M2133" s="25">
        <f t="shared" si="167"/>
        <v>271111480.39999998</v>
      </c>
      <c r="N2133" s="23"/>
      <c r="O2133" s="170"/>
      <c r="P2133" s="171"/>
      <c r="Q2133" s="19"/>
      <c r="R2133" s="19"/>
      <c r="S2133" s="19"/>
      <c r="T2133" s="170"/>
    </row>
    <row r="2134" spans="1:20" ht="21.75" customHeight="1" x14ac:dyDescent="0.2">
      <c r="A2134" s="19"/>
      <c r="B2134" s="176" t="s">
        <v>2873</v>
      </c>
      <c r="C2134" s="19"/>
      <c r="D2134" s="19"/>
      <c r="E2134" s="21"/>
      <c r="F2134" s="21"/>
      <c r="G2134" s="21"/>
      <c r="H2134" s="21"/>
      <c r="I2134" s="22"/>
      <c r="J2134" s="23"/>
      <c r="K2134" s="24">
        <f t="shared" si="166"/>
        <v>525627140.42999995</v>
      </c>
      <c r="L2134" s="25">
        <f t="shared" ref="L2134:M2134" si="168">SUM(L2032:L2118)</f>
        <v>35564867.810000002</v>
      </c>
      <c r="M2134" s="25">
        <f t="shared" si="168"/>
        <v>490062272.61999995</v>
      </c>
      <c r="N2134" s="23"/>
      <c r="O2134" s="170"/>
      <c r="P2134" s="171"/>
      <c r="Q2134" s="19"/>
      <c r="R2134" s="19"/>
      <c r="S2134" s="19"/>
      <c r="T2134" s="170"/>
    </row>
    <row r="2135" spans="1:20" ht="21.75" customHeight="1" x14ac:dyDescent="0.2">
      <c r="A2135" s="19"/>
      <c r="B2135" s="176" t="s">
        <v>2999</v>
      </c>
      <c r="C2135" s="19"/>
      <c r="D2135" s="19"/>
      <c r="E2135" s="21"/>
      <c r="F2135" s="21"/>
      <c r="G2135" s="21"/>
      <c r="H2135" s="21"/>
      <c r="I2135" s="22"/>
      <c r="J2135" s="23"/>
      <c r="K2135" s="24">
        <f t="shared" si="166"/>
        <v>2527032</v>
      </c>
      <c r="L2135" s="25">
        <f t="shared" ref="L2135:M2135" si="169">SUM(L2121:L2131)</f>
        <v>2527032</v>
      </c>
      <c r="M2135" s="25">
        <f t="shared" si="169"/>
        <v>0</v>
      </c>
      <c r="N2135" s="23"/>
      <c r="O2135" s="170"/>
      <c r="P2135" s="171"/>
      <c r="Q2135" s="19"/>
      <c r="R2135" s="19"/>
      <c r="S2135" s="19"/>
      <c r="T2135" s="170"/>
    </row>
    <row r="2136" spans="1:20" ht="21.75" customHeight="1" x14ac:dyDescent="0.2">
      <c r="A2136" s="177"/>
      <c r="B2136" s="178" t="s">
        <v>3000</v>
      </c>
      <c r="C2136" s="177"/>
      <c r="D2136" s="177"/>
      <c r="E2136" s="179"/>
      <c r="F2136" s="179"/>
      <c r="G2136" s="179"/>
      <c r="H2136" s="179"/>
      <c r="I2136" s="180"/>
      <c r="J2136" s="181"/>
      <c r="K2136" s="182">
        <f t="shared" si="166"/>
        <v>7360135065.0400009</v>
      </c>
      <c r="L2136" s="182">
        <f t="shared" ref="L2136:M2136" si="170">L2133+L2134+L2135</f>
        <v>6598961312.0200014</v>
      </c>
      <c r="M2136" s="182">
        <f t="shared" si="170"/>
        <v>761173753.01999998</v>
      </c>
      <c r="N2136" s="181"/>
      <c r="O2136" s="16"/>
      <c r="P2136" s="26"/>
      <c r="Q2136" s="27"/>
      <c r="R2136" s="27"/>
      <c r="S2136" s="27"/>
      <c r="T2136" s="16"/>
    </row>
    <row r="2137" spans="1:20" ht="15.75" customHeight="1" x14ac:dyDescent="0.2">
      <c r="A2137" s="16"/>
      <c r="B2137" s="161"/>
      <c r="C2137" s="16"/>
      <c r="D2137" s="16"/>
      <c r="E2137" s="162"/>
      <c r="F2137" s="162"/>
      <c r="G2137" s="162"/>
      <c r="H2137" s="162"/>
      <c r="I2137" s="183"/>
      <c r="J2137" s="39"/>
      <c r="K2137" s="184"/>
      <c r="L2137" s="185"/>
      <c r="M2137" s="185"/>
      <c r="N2137" s="39"/>
      <c r="O2137" s="8"/>
      <c r="P2137" s="9"/>
      <c r="Q2137" s="8"/>
      <c r="R2137" s="8"/>
      <c r="S2137" s="8"/>
      <c r="T2137" s="8"/>
    </row>
    <row r="2138" spans="1:20" ht="15.75" customHeight="1" x14ac:dyDescent="0.2">
      <c r="A2138" s="16"/>
      <c r="B2138" s="161"/>
      <c r="C2138" s="16"/>
      <c r="D2138" s="16"/>
      <c r="E2138" s="162"/>
      <c r="F2138" s="162"/>
      <c r="G2138" s="162"/>
      <c r="H2138" s="162"/>
      <c r="I2138" s="183"/>
      <c r="J2138" s="39"/>
      <c r="K2138" s="184"/>
      <c r="L2138" s="185"/>
      <c r="M2138" s="185"/>
      <c r="N2138" s="39"/>
      <c r="O2138" s="8"/>
      <c r="P2138" s="9"/>
      <c r="Q2138" s="8"/>
      <c r="R2138" s="8"/>
      <c r="S2138" s="8"/>
      <c r="T2138" s="8"/>
    </row>
    <row r="2139" spans="1:20" ht="15.75" customHeight="1" x14ac:dyDescent="0.2">
      <c r="A2139" s="16"/>
      <c r="B2139" s="161"/>
      <c r="C2139" s="16"/>
      <c r="D2139" s="16"/>
      <c r="E2139" s="162"/>
      <c r="F2139" s="162"/>
      <c r="G2139" s="162"/>
      <c r="H2139" s="162"/>
      <c r="I2139" s="183"/>
      <c r="J2139" s="39"/>
      <c r="K2139" s="184"/>
      <c r="L2139" s="185"/>
      <c r="M2139" s="185"/>
      <c r="N2139" s="39"/>
      <c r="O2139" s="8"/>
      <c r="P2139" s="9"/>
      <c r="Q2139" s="8"/>
      <c r="R2139" s="8"/>
      <c r="S2139" s="8"/>
      <c r="T2139" s="8"/>
    </row>
    <row r="2140" spans="1:20" ht="15.75" customHeight="1" x14ac:dyDescent="0.2">
      <c r="A2140" s="16"/>
      <c r="B2140" s="161" t="s">
        <v>3001</v>
      </c>
      <c r="C2140" s="16"/>
      <c r="D2140" s="16" t="s">
        <v>3002</v>
      </c>
      <c r="E2140" s="162"/>
      <c r="F2140" s="162"/>
      <c r="G2140" s="162"/>
      <c r="H2140" s="162"/>
      <c r="I2140" s="183"/>
      <c r="J2140" s="39"/>
      <c r="K2140" s="184"/>
      <c r="L2140" s="185"/>
      <c r="M2140" s="185"/>
      <c r="N2140" s="39"/>
      <c r="O2140" s="8"/>
      <c r="P2140" s="9"/>
      <c r="Q2140" s="8"/>
      <c r="R2140" s="8"/>
      <c r="S2140" s="8"/>
      <c r="T2140" s="8"/>
    </row>
    <row r="2141" spans="1:20" ht="15.75" customHeight="1" x14ac:dyDescent="0.2">
      <c r="A2141" s="16"/>
      <c r="B2141" s="161"/>
      <c r="C2141" s="16"/>
      <c r="D2141" s="16"/>
      <c r="E2141" s="162"/>
      <c r="F2141" s="162"/>
      <c r="G2141" s="162"/>
      <c r="H2141" s="162"/>
      <c r="I2141" s="183"/>
      <c r="J2141" s="39"/>
      <c r="K2141" s="184"/>
      <c r="L2141" s="185"/>
      <c r="M2141" s="185"/>
      <c r="N2141" s="39"/>
      <c r="O2141" s="8"/>
      <c r="P2141" s="9"/>
      <c r="Q2141" s="8"/>
      <c r="R2141" s="8"/>
      <c r="S2141" s="8"/>
      <c r="T2141" s="8"/>
    </row>
    <row r="2142" spans="1:20" ht="15.75" customHeight="1" x14ac:dyDescent="0.2">
      <c r="A2142" s="16"/>
      <c r="B2142" s="161"/>
      <c r="C2142" s="16"/>
      <c r="D2142" s="16"/>
      <c r="E2142" s="162"/>
      <c r="F2142" s="162"/>
      <c r="G2142" s="162"/>
      <c r="H2142" s="162"/>
      <c r="I2142" s="183"/>
      <c r="J2142" s="39"/>
      <c r="K2142" s="184"/>
      <c r="L2142" s="185"/>
      <c r="M2142" s="185"/>
      <c r="N2142" s="39"/>
      <c r="O2142" s="8"/>
      <c r="P2142" s="9"/>
      <c r="Q2142" s="8"/>
      <c r="R2142" s="8"/>
      <c r="S2142" s="8"/>
      <c r="T2142" s="8"/>
    </row>
    <row r="2143" spans="1:20" ht="15.75" customHeight="1" x14ac:dyDescent="0.2">
      <c r="A2143" s="16"/>
      <c r="B2143" s="161"/>
      <c r="C2143" s="16"/>
      <c r="D2143" s="16"/>
      <c r="E2143" s="162"/>
      <c r="F2143" s="162"/>
      <c r="G2143" s="162"/>
      <c r="H2143" s="162"/>
      <c r="I2143" s="183"/>
      <c r="J2143" s="39"/>
      <c r="K2143" s="184"/>
      <c r="L2143" s="185"/>
      <c r="M2143" s="185"/>
      <c r="N2143" s="39"/>
      <c r="O2143" s="8"/>
      <c r="P2143" s="9"/>
      <c r="Q2143" s="8"/>
      <c r="R2143" s="8"/>
      <c r="S2143" s="8"/>
      <c r="T2143" s="8"/>
    </row>
    <row r="2144" spans="1:20" ht="15.75" customHeight="1" x14ac:dyDescent="0.2">
      <c r="A2144" s="16"/>
      <c r="B2144" s="249" t="s">
        <v>3003</v>
      </c>
      <c r="C2144" s="250"/>
      <c r="D2144" s="249" t="s">
        <v>3004</v>
      </c>
      <c r="E2144" s="250"/>
      <c r="F2144" s="250"/>
      <c r="G2144" s="162"/>
      <c r="H2144" s="251" t="s">
        <v>3005</v>
      </c>
      <c r="I2144" s="250"/>
      <c r="J2144" s="250"/>
      <c r="K2144" s="184"/>
      <c r="L2144" s="185"/>
      <c r="M2144" s="185"/>
      <c r="N2144" s="39" t="s">
        <v>56</v>
      </c>
      <c r="O2144" s="8"/>
      <c r="P2144" s="9"/>
      <c r="Q2144" s="8"/>
      <c r="R2144" s="8"/>
      <c r="S2144" s="8"/>
      <c r="T2144" s="8"/>
    </row>
    <row r="2145" spans="1:20" ht="15.75" customHeight="1" x14ac:dyDescent="0.2">
      <c r="A2145" s="16"/>
      <c r="B2145" s="252" t="s">
        <v>3006</v>
      </c>
      <c r="C2145" s="250"/>
      <c r="D2145" s="252" t="s">
        <v>3007</v>
      </c>
      <c r="E2145" s="250"/>
      <c r="F2145" s="250"/>
      <c r="G2145" s="162"/>
      <c r="H2145" s="253" t="s">
        <v>3008</v>
      </c>
      <c r="I2145" s="250"/>
      <c r="J2145" s="250"/>
      <c r="K2145" s="184"/>
      <c r="L2145" s="185"/>
      <c r="M2145" s="185"/>
      <c r="N2145" s="39"/>
      <c r="O2145" s="8"/>
      <c r="P2145" s="9"/>
      <c r="Q2145" s="8"/>
      <c r="R2145" s="8"/>
      <c r="S2145" s="8"/>
      <c r="T2145" s="8"/>
    </row>
    <row r="2146" spans="1:20" ht="15.75" customHeight="1" x14ac:dyDescent="0.2">
      <c r="A2146" s="16"/>
      <c r="B2146" s="183"/>
      <c r="C2146" s="183"/>
      <c r="D2146" s="16"/>
      <c r="E2146" s="162"/>
      <c r="F2146" s="162"/>
      <c r="G2146" s="162"/>
      <c r="H2146" s="162"/>
      <c r="I2146" s="183"/>
      <c r="J2146" s="39"/>
      <c r="K2146" s="184"/>
      <c r="L2146" s="185"/>
      <c r="M2146" s="185"/>
      <c r="N2146" s="39"/>
      <c r="O2146" s="8"/>
      <c r="P2146" s="9"/>
      <c r="Q2146" s="8"/>
      <c r="R2146" s="8"/>
      <c r="S2146" s="8"/>
      <c r="T2146" s="8"/>
    </row>
    <row r="2147" spans="1:20" ht="15.75" customHeight="1" x14ac:dyDescent="0.2">
      <c r="A2147" s="16"/>
      <c r="B2147" s="161"/>
      <c r="C2147" s="16"/>
      <c r="D2147" s="16"/>
      <c r="E2147" s="162"/>
      <c r="F2147" s="162"/>
      <c r="G2147" s="162"/>
      <c r="H2147" s="162"/>
      <c r="I2147" s="183"/>
      <c r="J2147" s="39"/>
      <c r="K2147" s="184"/>
      <c r="L2147" s="185"/>
      <c r="M2147" s="185"/>
      <c r="N2147" s="39"/>
      <c r="O2147" s="8"/>
      <c r="P2147" s="9"/>
      <c r="Q2147" s="8"/>
      <c r="R2147" s="8"/>
      <c r="S2147" s="8"/>
      <c r="T2147" s="8"/>
    </row>
    <row r="2148" spans="1:20" ht="15.75" customHeight="1" x14ac:dyDescent="0.2">
      <c r="A2148" s="16"/>
      <c r="B2148" s="161"/>
      <c r="C2148" s="16"/>
      <c r="D2148" s="16"/>
      <c r="E2148" s="162"/>
      <c r="F2148" s="162"/>
      <c r="G2148" s="162"/>
      <c r="H2148" s="162"/>
      <c r="I2148" s="183"/>
      <c r="J2148" s="39"/>
      <c r="K2148" s="184"/>
      <c r="L2148" s="185"/>
      <c r="M2148" s="185"/>
      <c r="N2148" s="39"/>
      <c r="O2148" s="8"/>
      <c r="P2148" s="9"/>
      <c r="Q2148" s="8"/>
      <c r="R2148" s="8"/>
      <c r="S2148" s="8"/>
      <c r="T2148" s="8"/>
    </row>
    <row r="2149" spans="1:20" ht="15.75" customHeight="1" x14ac:dyDescent="0.2">
      <c r="A2149" s="16"/>
      <c r="C2149" s="16"/>
      <c r="D2149" s="183" t="s">
        <v>3009</v>
      </c>
      <c r="E2149" s="162"/>
      <c r="F2149" s="162"/>
      <c r="G2149" s="162"/>
      <c r="H2149" s="162"/>
      <c r="I2149" s="16"/>
      <c r="J2149" s="39"/>
      <c r="K2149" s="184"/>
      <c r="L2149" s="186" t="s">
        <v>3010</v>
      </c>
      <c r="M2149" s="186"/>
      <c r="N2149" s="39"/>
      <c r="O2149" s="8"/>
      <c r="P2149" s="9"/>
      <c r="Q2149" s="8"/>
      <c r="R2149" s="8"/>
      <c r="S2149" s="8"/>
      <c r="T2149" s="8"/>
    </row>
    <row r="2150" spans="1:20" ht="15.75" customHeight="1" x14ac:dyDescent="0.2">
      <c r="A2150" s="16"/>
      <c r="B2150" s="161"/>
      <c r="C2150" s="16"/>
      <c r="D2150" s="16"/>
      <c r="E2150" s="162"/>
      <c r="F2150" s="162"/>
      <c r="G2150" s="162"/>
      <c r="H2150" s="162"/>
      <c r="I2150" s="16"/>
      <c r="J2150" s="39"/>
      <c r="K2150" s="184"/>
      <c r="L2150" s="186"/>
      <c r="M2150" s="186"/>
      <c r="N2150" s="39"/>
      <c r="O2150" s="8"/>
      <c r="P2150" s="9"/>
      <c r="Q2150" s="8"/>
      <c r="R2150" s="8"/>
      <c r="S2150" s="8"/>
      <c r="T2150" s="8"/>
    </row>
    <row r="2151" spans="1:20" ht="15.75" customHeight="1" x14ac:dyDescent="0.2">
      <c r="A2151" s="16"/>
      <c r="B2151" s="161"/>
      <c r="C2151" s="16"/>
      <c r="D2151" s="16"/>
      <c r="E2151" s="162"/>
      <c r="F2151" s="162"/>
      <c r="G2151" s="162"/>
      <c r="H2151" s="162"/>
      <c r="I2151" s="16"/>
      <c r="J2151" s="39"/>
      <c r="K2151" s="184"/>
      <c r="L2151" s="186"/>
      <c r="M2151" s="186"/>
      <c r="N2151" s="39"/>
      <c r="O2151" s="8"/>
      <c r="P2151" s="9"/>
      <c r="Q2151" s="8"/>
      <c r="R2151" s="8"/>
      <c r="S2151" s="8"/>
      <c r="T2151" s="8"/>
    </row>
    <row r="2152" spans="1:20" ht="15.75" customHeight="1" x14ac:dyDescent="0.2">
      <c r="A2152" s="16"/>
      <c r="B2152" s="187"/>
      <c r="C2152" s="188"/>
      <c r="D2152" s="16"/>
      <c r="E2152" s="162"/>
      <c r="F2152" s="162"/>
      <c r="G2152" s="162"/>
      <c r="H2152" s="162"/>
      <c r="I2152" s="16"/>
      <c r="J2152" s="189"/>
      <c r="K2152" s="190"/>
      <c r="L2152" s="191"/>
      <c r="M2152" s="186"/>
      <c r="N2152" s="39"/>
      <c r="O2152" s="8"/>
      <c r="P2152" s="9"/>
      <c r="Q2152" s="8"/>
      <c r="R2152" s="8"/>
      <c r="S2152" s="8"/>
      <c r="T2152" s="8"/>
    </row>
    <row r="2153" spans="1:20" ht="15.75" customHeight="1" x14ac:dyDescent="0.2">
      <c r="A2153" s="16"/>
      <c r="B2153" s="254" t="s">
        <v>3011</v>
      </c>
      <c r="C2153" s="246"/>
      <c r="D2153" s="16"/>
      <c r="E2153" s="257" t="s">
        <v>3012</v>
      </c>
      <c r="F2153" s="248"/>
      <c r="G2153" s="248"/>
      <c r="H2153" s="248"/>
      <c r="I2153" s="246"/>
      <c r="J2153" s="189"/>
      <c r="K2153" s="190"/>
      <c r="L2153" s="258" t="s">
        <v>3013</v>
      </c>
      <c r="M2153" s="246"/>
      <c r="N2153" s="39"/>
      <c r="O2153" s="8"/>
      <c r="P2153" s="9"/>
      <c r="Q2153" s="8"/>
      <c r="R2153" s="8"/>
      <c r="S2153" s="8"/>
      <c r="T2153" s="8"/>
    </row>
    <row r="2154" spans="1:20" ht="15.75" customHeight="1" x14ac:dyDescent="0.2">
      <c r="A2154" s="16"/>
      <c r="B2154" s="245" t="s">
        <v>3014</v>
      </c>
      <c r="C2154" s="246"/>
      <c r="D2154" s="16"/>
      <c r="E2154" s="247" t="s">
        <v>3015</v>
      </c>
      <c r="F2154" s="248"/>
      <c r="G2154" s="248"/>
      <c r="H2154" s="248"/>
      <c r="I2154" s="246"/>
      <c r="J2154" s="39"/>
      <c r="K2154" s="184"/>
      <c r="L2154" s="259" t="s">
        <v>3016</v>
      </c>
      <c r="M2154" s="246"/>
      <c r="N2154" s="39"/>
      <c r="O2154" s="8"/>
      <c r="P2154" s="9"/>
      <c r="Q2154" s="8"/>
      <c r="R2154" s="8"/>
      <c r="S2154" s="8"/>
      <c r="T2154" s="8"/>
    </row>
  </sheetData>
  <mergeCells count="209">
    <mergeCell ref="B1499:B1500"/>
    <mergeCell ref="C1499:C1500"/>
    <mergeCell ref="D1499:D1500"/>
    <mergeCell ref="G1499:G1500"/>
    <mergeCell ref="H1499:H1500"/>
    <mergeCell ref="K1499:K1500"/>
    <mergeCell ref="N1499:N1500"/>
    <mergeCell ref="H972:H973"/>
    <mergeCell ref="I972:I973"/>
    <mergeCell ref="K972:K973"/>
    <mergeCell ref="N972:N973"/>
    <mergeCell ref="A972:A973"/>
    <mergeCell ref="B972:B973"/>
    <mergeCell ref="C972:C973"/>
    <mergeCell ref="D972:D973"/>
    <mergeCell ref="E972:E973"/>
    <mergeCell ref="F972:F973"/>
    <mergeCell ref="G972:G973"/>
    <mergeCell ref="K817:K818"/>
    <mergeCell ref="N817:N818"/>
    <mergeCell ref="B817:B818"/>
    <mergeCell ref="C817:C818"/>
    <mergeCell ref="D817:D818"/>
    <mergeCell ref="E817:E818"/>
    <mergeCell ref="G817:G818"/>
    <mergeCell ref="H817:H818"/>
    <mergeCell ref="I817:I818"/>
    <mergeCell ref="K1140:K1141"/>
    <mergeCell ref="N1140:N1141"/>
    <mergeCell ref="H1127:H1128"/>
    <mergeCell ref="I1127:I1128"/>
    <mergeCell ref="B1140:B1141"/>
    <mergeCell ref="C1140:C1141"/>
    <mergeCell ref="D1140:D1141"/>
    <mergeCell ref="E1140:E1141"/>
    <mergeCell ref="G1140:G1141"/>
    <mergeCell ref="A974:A975"/>
    <mergeCell ref="B974:B975"/>
    <mergeCell ref="C974:C975"/>
    <mergeCell ref="D974:D975"/>
    <mergeCell ref="E974:E975"/>
    <mergeCell ref="F974:F975"/>
    <mergeCell ref="G974:G975"/>
    <mergeCell ref="E1127:E1128"/>
    <mergeCell ref="G1127:G1128"/>
    <mergeCell ref="B1059:B1060"/>
    <mergeCell ref="A1127:A1128"/>
    <mergeCell ref="B1127:B1128"/>
    <mergeCell ref="C1127:C1128"/>
    <mergeCell ref="D1127:D1128"/>
    <mergeCell ref="E340:E341"/>
    <mergeCell ref="F340:F341"/>
    <mergeCell ref="G340:G341"/>
    <mergeCell ref="H340:H341"/>
    <mergeCell ref="I655:I656"/>
    <mergeCell ref="K655:K656"/>
    <mergeCell ref="N655:N656"/>
    <mergeCell ref="B655:B656"/>
    <mergeCell ref="C655:C656"/>
    <mergeCell ref="D655:D656"/>
    <mergeCell ref="E655:E656"/>
    <mergeCell ref="F655:F656"/>
    <mergeCell ref="G655:G656"/>
    <mergeCell ref="H655:H656"/>
    <mergeCell ref="I653:I654"/>
    <mergeCell ref="K653:K654"/>
    <mergeCell ref="N653:N654"/>
    <mergeCell ref="B653:B654"/>
    <mergeCell ref="C653:C654"/>
    <mergeCell ref="D653:D654"/>
    <mergeCell ref="E653:E654"/>
    <mergeCell ref="F653:F654"/>
    <mergeCell ref="G653:G654"/>
    <mergeCell ref="H653:H654"/>
    <mergeCell ref="Q5:Q6"/>
    <mergeCell ref="R5:R6"/>
    <mergeCell ref="S5:S6"/>
    <mergeCell ref="A5:A6"/>
    <mergeCell ref="B5:B6"/>
    <mergeCell ref="C5:C6"/>
    <mergeCell ref="D5:D6"/>
    <mergeCell ref="E5:H5"/>
    <mergeCell ref="I5:J6"/>
    <mergeCell ref="K5:M5"/>
    <mergeCell ref="A553:A554"/>
    <mergeCell ref="B553:B554"/>
    <mergeCell ref="C553:C554"/>
    <mergeCell ref="D553:D554"/>
    <mergeCell ref="E553:E554"/>
    <mergeCell ref="F553:F554"/>
    <mergeCell ref="G553:G554"/>
    <mergeCell ref="N5:N6"/>
    <mergeCell ref="P5:P6"/>
    <mergeCell ref="I319:I320"/>
    <mergeCell ref="N319:N320"/>
    <mergeCell ref="B319:B320"/>
    <mergeCell ref="C319:C320"/>
    <mergeCell ref="D319:D320"/>
    <mergeCell ref="E319:E320"/>
    <mergeCell ref="F319:F320"/>
    <mergeCell ref="G319:G320"/>
    <mergeCell ref="H319:H320"/>
    <mergeCell ref="I340:I341"/>
    <mergeCell ref="K340:K341"/>
    <mergeCell ref="N340:N341"/>
    <mergeCell ref="B340:B341"/>
    <mergeCell ref="C340:C341"/>
    <mergeCell ref="D340:D341"/>
    <mergeCell ref="L2153:M2153"/>
    <mergeCell ref="L2154:M2154"/>
    <mergeCell ref="I492:I495"/>
    <mergeCell ref="N492:N495"/>
    <mergeCell ref="B492:B495"/>
    <mergeCell ref="C492:C495"/>
    <mergeCell ref="D492:D495"/>
    <mergeCell ref="E492:E495"/>
    <mergeCell ref="F492:F495"/>
    <mergeCell ref="G492:G495"/>
    <mergeCell ref="H492:H495"/>
    <mergeCell ref="H553:H554"/>
    <mergeCell ref="I553:I554"/>
    <mergeCell ref="K553:K554"/>
    <mergeCell ref="N553:N554"/>
    <mergeCell ref="H974:H975"/>
    <mergeCell ref="I974:I975"/>
    <mergeCell ref="K974:K975"/>
    <mergeCell ref="N974:N975"/>
    <mergeCell ref="K1059:K1060"/>
    <mergeCell ref="N1059:N1060"/>
    <mergeCell ref="N1127:N1128"/>
    <mergeCell ref="H1140:H1141"/>
    <mergeCell ref="I1140:I1141"/>
    <mergeCell ref="I2101:I2102"/>
    <mergeCell ref="K2101:K2102"/>
    <mergeCell ref="N2101:N2102"/>
    <mergeCell ref="B2101:B2102"/>
    <mergeCell ref="C2101:C2102"/>
    <mergeCell ref="D2101:D2102"/>
    <mergeCell ref="E2101:E2102"/>
    <mergeCell ref="F2101:F2102"/>
    <mergeCell ref="G2101:G2102"/>
    <mergeCell ref="H2101:H2102"/>
    <mergeCell ref="I2044:I2045"/>
    <mergeCell ref="N2044:N2045"/>
    <mergeCell ref="B2044:B2045"/>
    <mergeCell ref="C2044:C2045"/>
    <mergeCell ref="D2044:D2045"/>
    <mergeCell ref="E2044:E2045"/>
    <mergeCell ref="F2044:F2045"/>
    <mergeCell ref="G2044:G2045"/>
    <mergeCell ref="H2044:H2045"/>
    <mergeCell ref="H1994:H1995"/>
    <mergeCell ref="I1994:I1995"/>
    <mergeCell ref="K1994:K1995"/>
    <mergeCell ref="N1994:N1995"/>
    <mergeCell ref="A1994:A1995"/>
    <mergeCell ref="B1994:B1995"/>
    <mergeCell ref="C1994:C1995"/>
    <mergeCell ref="D1994:D1995"/>
    <mergeCell ref="E1994:E1995"/>
    <mergeCell ref="F1994:F1995"/>
    <mergeCell ref="G1994:G1995"/>
    <mergeCell ref="B2154:C2154"/>
    <mergeCell ref="E2154:I2154"/>
    <mergeCell ref="B2144:C2144"/>
    <mergeCell ref="D2144:F2144"/>
    <mergeCell ref="H2144:J2144"/>
    <mergeCell ref="B2145:C2145"/>
    <mergeCell ref="D2145:F2145"/>
    <mergeCell ref="H2145:J2145"/>
    <mergeCell ref="B2153:C2153"/>
    <mergeCell ref="E2153:I2153"/>
    <mergeCell ref="A1878:A1879"/>
    <mergeCell ref="C1878:C1879"/>
    <mergeCell ref="D1878:D1879"/>
    <mergeCell ref="G1878:G1879"/>
    <mergeCell ref="H1878:H1879"/>
    <mergeCell ref="I1878:I1879"/>
    <mergeCell ref="N1878:N1879"/>
    <mergeCell ref="H1918:H1920"/>
    <mergeCell ref="I1918:I1920"/>
    <mergeCell ref="N1918:N1920"/>
    <mergeCell ref="B1878:B1879"/>
    <mergeCell ref="B1918:B1920"/>
    <mergeCell ref="C1918:C1920"/>
    <mergeCell ref="D1918:D1920"/>
    <mergeCell ref="E1918:E1920"/>
    <mergeCell ref="F1918:F1920"/>
    <mergeCell ref="G1918:G1920"/>
    <mergeCell ref="H1687:H1688"/>
    <mergeCell ref="I1687:I1688"/>
    <mergeCell ref="K1687:K1688"/>
    <mergeCell ref="N1687:N1688"/>
    <mergeCell ref="A1687:A1688"/>
    <mergeCell ref="B1687:B1688"/>
    <mergeCell ref="C1687:C1688"/>
    <mergeCell ref="D1687:D1688"/>
    <mergeCell ref="E1687:E1688"/>
    <mergeCell ref="F1687:F1688"/>
    <mergeCell ref="G1687:G1688"/>
    <mergeCell ref="H1661:H1667"/>
    <mergeCell ref="N1661:N1667"/>
    <mergeCell ref="A1661:A1667"/>
    <mergeCell ref="B1661:B1667"/>
    <mergeCell ref="C1661:C1667"/>
    <mergeCell ref="D1661:D1667"/>
    <mergeCell ref="E1661:E1667"/>
    <mergeCell ref="F1661:F1667"/>
    <mergeCell ref="G1661:G1667"/>
  </mergeCells>
  <hyperlinks>
    <hyperlink ref="B20" r:id="rId1" xr:uid="{00000000-0004-0000-0000-000000000000}"/>
    <hyperlink ref="B34" r:id="rId2" xr:uid="{00000000-0004-0000-0000-000001000000}"/>
    <hyperlink ref="B51" r:id="rId3" xr:uid="{00000000-0004-0000-0000-000002000000}"/>
    <hyperlink ref="B52" r:id="rId4" xr:uid="{00000000-0004-0000-0000-000003000000}"/>
    <hyperlink ref="B53" r:id="rId5" xr:uid="{00000000-0004-0000-0000-000004000000}"/>
    <hyperlink ref="B63" r:id="rId6" xr:uid="{00000000-0004-0000-0000-000005000000}"/>
    <hyperlink ref="B64" r:id="rId7" xr:uid="{00000000-0004-0000-0000-000006000000}"/>
    <hyperlink ref="B65" r:id="rId8" xr:uid="{00000000-0004-0000-0000-000007000000}"/>
    <hyperlink ref="B66" r:id="rId9" xr:uid="{00000000-0004-0000-0000-000008000000}"/>
    <hyperlink ref="B67" r:id="rId10" xr:uid="{00000000-0004-0000-0000-000009000000}"/>
    <hyperlink ref="B69" r:id="rId11" xr:uid="{00000000-0004-0000-0000-00000A000000}"/>
    <hyperlink ref="B70" r:id="rId12" xr:uid="{00000000-0004-0000-0000-00000B000000}"/>
    <hyperlink ref="B71" r:id="rId13" xr:uid="{00000000-0004-0000-0000-00000C000000}"/>
    <hyperlink ref="B72" r:id="rId14" xr:uid="{00000000-0004-0000-0000-00000D000000}"/>
    <hyperlink ref="B73" r:id="rId15" xr:uid="{00000000-0004-0000-0000-00000E000000}"/>
    <hyperlink ref="B74" r:id="rId16" xr:uid="{00000000-0004-0000-0000-00000F000000}"/>
    <hyperlink ref="B76" r:id="rId17" xr:uid="{00000000-0004-0000-0000-000010000000}"/>
    <hyperlink ref="B81" r:id="rId18" xr:uid="{00000000-0004-0000-0000-000011000000}"/>
    <hyperlink ref="B82" r:id="rId19" xr:uid="{00000000-0004-0000-0000-000012000000}"/>
    <hyperlink ref="B94" r:id="rId20" xr:uid="{00000000-0004-0000-0000-000013000000}"/>
    <hyperlink ref="B95" r:id="rId21" xr:uid="{00000000-0004-0000-0000-000014000000}"/>
    <hyperlink ref="B97" r:id="rId22" xr:uid="{00000000-0004-0000-0000-000015000000}"/>
    <hyperlink ref="B107" r:id="rId23" xr:uid="{00000000-0004-0000-0000-000016000000}"/>
    <hyperlink ref="B109" r:id="rId24" xr:uid="{00000000-0004-0000-0000-000017000000}"/>
    <hyperlink ref="B113" r:id="rId25" xr:uid="{00000000-0004-0000-0000-000018000000}"/>
    <hyperlink ref="B115" r:id="rId26" xr:uid="{00000000-0004-0000-0000-000019000000}"/>
    <hyperlink ref="B118" r:id="rId27" xr:uid="{00000000-0004-0000-0000-00001A000000}"/>
    <hyperlink ref="B119" r:id="rId28" xr:uid="{00000000-0004-0000-0000-00001B000000}"/>
    <hyperlink ref="B125" r:id="rId29" xr:uid="{00000000-0004-0000-0000-00001C000000}"/>
    <hyperlink ref="B141" r:id="rId30" xr:uid="{00000000-0004-0000-0000-00001D000000}"/>
    <hyperlink ref="B166" r:id="rId31" xr:uid="{00000000-0004-0000-0000-00001E000000}"/>
    <hyperlink ref="B170" r:id="rId32" xr:uid="{00000000-0004-0000-0000-00001F000000}"/>
    <hyperlink ref="B175" r:id="rId33" xr:uid="{00000000-0004-0000-0000-000020000000}"/>
    <hyperlink ref="B181" r:id="rId34" xr:uid="{00000000-0004-0000-0000-000021000000}"/>
    <hyperlink ref="B184" r:id="rId35" xr:uid="{00000000-0004-0000-0000-000022000000}"/>
    <hyperlink ref="B185" r:id="rId36" xr:uid="{00000000-0004-0000-0000-000023000000}"/>
    <hyperlink ref="B191" r:id="rId37" xr:uid="{00000000-0004-0000-0000-000024000000}"/>
    <hyperlink ref="B192" r:id="rId38" xr:uid="{00000000-0004-0000-0000-000025000000}"/>
    <hyperlink ref="B193" r:id="rId39" xr:uid="{00000000-0004-0000-0000-000026000000}"/>
    <hyperlink ref="B194" r:id="rId40" xr:uid="{00000000-0004-0000-0000-000027000000}"/>
    <hyperlink ref="B195" r:id="rId41" xr:uid="{00000000-0004-0000-0000-000028000000}"/>
    <hyperlink ref="B199" r:id="rId42" xr:uid="{00000000-0004-0000-0000-000029000000}"/>
    <hyperlink ref="B204" r:id="rId43" xr:uid="{00000000-0004-0000-0000-00002A000000}"/>
    <hyperlink ref="B207" r:id="rId44" xr:uid="{00000000-0004-0000-0000-00002B000000}"/>
    <hyperlink ref="B210" r:id="rId45" xr:uid="{00000000-0004-0000-0000-00002C000000}"/>
    <hyperlink ref="B211" r:id="rId46" xr:uid="{00000000-0004-0000-0000-00002D000000}"/>
    <hyperlink ref="B239" r:id="rId47" xr:uid="{00000000-0004-0000-0000-00002E000000}"/>
    <hyperlink ref="B242" r:id="rId48" xr:uid="{00000000-0004-0000-0000-00002F000000}"/>
    <hyperlink ref="B249" r:id="rId49" xr:uid="{00000000-0004-0000-0000-000030000000}"/>
    <hyperlink ref="B250" r:id="rId50" xr:uid="{00000000-0004-0000-0000-000031000000}"/>
    <hyperlink ref="B257" r:id="rId51" xr:uid="{00000000-0004-0000-0000-000032000000}"/>
    <hyperlink ref="B258" r:id="rId52" xr:uid="{00000000-0004-0000-0000-000033000000}"/>
    <hyperlink ref="B261" r:id="rId53" xr:uid="{00000000-0004-0000-0000-000034000000}"/>
    <hyperlink ref="B269" r:id="rId54" xr:uid="{00000000-0004-0000-0000-000035000000}"/>
    <hyperlink ref="B270" r:id="rId55" xr:uid="{00000000-0004-0000-0000-000036000000}"/>
    <hyperlink ref="B277" r:id="rId56" xr:uid="{00000000-0004-0000-0000-000037000000}"/>
    <hyperlink ref="B280" r:id="rId57" xr:uid="{00000000-0004-0000-0000-000038000000}"/>
    <hyperlink ref="B282" r:id="rId58" xr:uid="{00000000-0004-0000-0000-000039000000}"/>
    <hyperlink ref="B283" r:id="rId59" xr:uid="{00000000-0004-0000-0000-00003A000000}"/>
    <hyperlink ref="B284" r:id="rId60" xr:uid="{00000000-0004-0000-0000-00003B000000}"/>
    <hyperlink ref="B285" r:id="rId61" xr:uid="{00000000-0004-0000-0000-00003C000000}"/>
    <hyperlink ref="B286" r:id="rId62" xr:uid="{00000000-0004-0000-0000-00003D000000}"/>
    <hyperlink ref="B288" r:id="rId63" xr:uid="{00000000-0004-0000-0000-00003E000000}"/>
    <hyperlink ref="B290" r:id="rId64" xr:uid="{00000000-0004-0000-0000-00003F000000}"/>
    <hyperlink ref="B303" r:id="rId65" xr:uid="{00000000-0004-0000-0000-000040000000}"/>
    <hyperlink ref="B308" r:id="rId66" xr:uid="{00000000-0004-0000-0000-000041000000}"/>
    <hyperlink ref="B311" r:id="rId67" xr:uid="{00000000-0004-0000-0000-000042000000}"/>
    <hyperlink ref="B317" r:id="rId68" xr:uid="{00000000-0004-0000-0000-000043000000}"/>
    <hyperlink ref="B324" r:id="rId69" xr:uid="{00000000-0004-0000-0000-000044000000}"/>
    <hyperlink ref="B331" r:id="rId70" xr:uid="{00000000-0004-0000-0000-000045000000}"/>
    <hyperlink ref="B334" r:id="rId71" xr:uid="{00000000-0004-0000-0000-000046000000}"/>
    <hyperlink ref="B345" r:id="rId72" xr:uid="{00000000-0004-0000-0000-000047000000}"/>
    <hyperlink ref="B349" r:id="rId73" xr:uid="{00000000-0004-0000-0000-000048000000}"/>
    <hyperlink ref="B352" r:id="rId74" xr:uid="{00000000-0004-0000-0000-000049000000}"/>
    <hyperlink ref="B353" r:id="rId75" xr:uid="{00000000-0004-0000-0000-00004A000000}"/>
    <hyperlink ref="B354" r:id="rId76" xr:uid="{00000000-0004-0000-0000-00004B000000}"/>
    <hyperlink ref="B355" r:id="rId77" xr:uid="{00000000-0004-0000-0000-00004C000000}"/>
    <hyperlink ref="B356" r:id="rId78" xr:uid="{00000000-0004-0000-0000-00004D000000}"/>
    <hyperlink ref="B357" r:id="rId79" xr:uid="{00000000-0004-0000-0000-00004E000000}"/>
    <hyperlink ref="B358" r:id="rId80" xr:uid="{00000000-0004-0000-0000-00004F000000}"/>
    <hyperlink ref="B359" r:id="rId81" xr:uid="{00000000-0004-0000-0000-000050000000}"/>
    <hyperlink ref="B362" r:id="rId82" xr:uid="{00000000-0004-0000-0000-000051000000}"/>
    <hyperlink ref="B367" r:id="rId83" xr:uid="{00000000-0004-0000-0000-000052000000}"/>
    <hyperlink ref="B368" r:id="rId84" xr:uid="{00000000-0004-0000-0000-000053000000}"/>
    <hyperlink ref="B382" r:id="rId85" xr:uid="{00000000-0004-0000-0000-000054000000}"/>
    <hyperlink ref="B383" r:id="rId86" xr:uid="{00000000-0004-0000-0000-000055000000}"/>
    <hyperlink ref="B384" r:id="rId87" xr:uid="{00000000-0004-0000-0000-000056000000}"/>
    <hyperlink ref="B385" r:id="rId88" xr:uid="{00000000-0004-0000-0000-000057000000}"/>
    <hyperlink ref="B386" r:id="rId89" xr:uid="{00000000-0004-0000-0000-000058000000}"/>
    <hyperlink ref="B388" r:id="rId90" xr:uid="{00000000-0004-0000-0000-000059000000}"/>
    <hyperlink ref="B389" r:id="rId91" xr:uid="{00000000-0004-0000-0000-00005A000000}"/>
    <hyperlink ref="B391" r:id="rId92" xr:uid="{00000000-0004-0000-0000-00005B000000}"/>
    <hyperlink ref="B392" r:id="rId93" xr:uid="{00000000-0004-0000-0000-00005C000000}"/>
    <hyperlink ref="B394" r:id="rId94" xr:uid="{00000000-0004-0000-0000-00005D000000}"/>
    <hyperlink ref="B395" r:id="rId95" xr:uid="{00000000-0004-0000-0000-00005E000000}"/>
    <hyperlink ref="B396" r:id="rId96" xr:uid="{00000000-0004-0000-0000-00005F000000}"/>
    <hyperlink ref="B397" r:id="rId97" xr:uid="{00000000-0004-0000-0000-000060000000}"/>
    <hyperlink ref="B403" r:id="rId98" xr:uid="{00000000-0004-0000-0000-000061000000}"/>
    <hyperlink ref="B410" r:id="rId99" xr:uid="{00000000-0004-0000-0000-000062000000}"/>
    <hyperlink ref="B411" r:id="rId100" xr:uid="{00000000-0004-0000-0000-000063000000}"/>
    <hyperlink ref="B412" r:id="rId101" xr:uid="{00000000-0004-0000-0000-000064000000}"/>
    <hyperlink ref="B414" r:id="rId102" xr:uid="{00000000-0004-0000-0000-000065000000}"/>
    <hyperlink ref="B416" r:id="rId103" xr:uid="{00000000-0004-0000-0000-000066000000}"/>
    <hyperlink ref="B418" r:id="rId104" xr:uid="{00000000-0004-0000-0000-000067000000}"/>
    <hyperlink ref="B419" r:id="rId105" xr:uid="{00000000-0004-0000-0000-000068000000}"/>
    <hyperlink ref="B420" r:id="rId106" xr:uid="{00000000-0004-0000-0000-000069000000}"/>
    <hyperlink ref="B421" r:id="rId107" xr:uid="{00000000-0004-0000-0000-00006A000000}"/>
    <hyperlink ref="B422" r:id="rId108" xr:uid="{00000000-0004-0000-0000-00006B000000}"/>
    <hyperlink ref="B423" r:id="rId109" xr:uid="{00000000-0004-0000-0000-00006C000000}"/>
    <hyperlink ref="B424" r:id="rId110" xr:uid="{00000000-0004-0000-0000-00006D000000}"/>
    <hyperlink ref="B425" r:id="rId111" xr:uid="{00000000-0004-0000-0000-00006E000000}"/>
    <hyperlink ref="B426" r:id="rId112" xr:uid="{00000000-0004-0000-0000-00006F000000}"/>
    <hyperlink ref="B428" r:id="rId113" xr:uid="{00000000-0004-0000-0000-000070000000}"/>
    <hyperlink ref="B429" r:id="rId114" xr:uid="{00000000-0004-0000-0000-000071000000}"/>
    <hyperlink ref="B430" r:id="rId115" xr:uid="{00000000-0004-0000-0000-000072000000}"/>
    <hyperlink ref="B431" r:id="rId116" xr:uid="{00000000-0004-0000-0000-000073000000}"/>
    <hyperlink ref="B433" r:id="rId117" xr:uid="{00000000-0004-0000-0000-000074000000}"/>
    <hyperlink ref="B435" r:id="rId118" xr:uid="{00000000-0004-0000-0000-000075000000}"/>
    <hyperlink ref="B438" r:id="rId119" xr:uid="{00000000-0004-0000-0000-000076000000}"/>
    <hyperlink ref="B440" r:id="rId120" xr:uid="{00000000-0004-0000-0000-000077000000}"/>
    <hyperlink ref="B442" r:id="rId121" xr:uid="{00000000-0004-0000-0000-000078000000}"/>
    <hyperlink ref="B443" r:id="rId122" xr:uid="{00000000-0004-0000-0000-000079000000}"/>
    <hyperlink ref="B444" r:id="rId123" xr:uid="{00000000-0004-0000-0000-00007A000000}"/>
    <hyperlink ref="B447" r:id="rId124" xr:uid="{00000000-0004-0000-0000-00007B000000}"/>
    <hyperlink ref="B448" r:id="rId125" xr:uid="{00000000-0004-0000-0000-00007C000000}"/>
    <hyperlink ref="B450" r:id="rId126" xr:uid="{00000000-0004-0000-0000-00007D000000}"/>
    <hyperlink ref="B451" r:id="rId127" xr:uid="{00000000-0004-0000-0000-00007E000000}"/>
    <hyperlink ref="B453" r:id="rId128" xr:uid="{00000000-0004-0000-0000-00007F000000}"/>
    <hyperlink ref="B454" r:id="rId129" xr:uid="{00000000-0004-0000-0000-000080000000}"/>
    <hyperlink ref="B467" r:id="rId130" xr:uid="{00000000-0004-0000-0000-000081000000}"/>
    <hyperlink ref="B473" r:id="rId131" xr:uid="{00000000-0004-0000-0000-000082000000}"/>
    <hyperlink ref="B480" r:id="rId132" xr:uid="{00000000-0004-0000-0000-000083000000}"/>
    <hyperlink ref="B482" r:id="rId133" xr:uid="{00000000-0004-0000-0000-000084000000}"/>
    <hyperlink ref="B485" r:id="rId134" xr:uid="{00000000-0004-0000-0000-000085000000}"/>
    <hyperlink ref="B486" r:id="rId135" xr:uid="{00000000-0004-0000-0000-000086000000}"/>
    <hyperlink ref="B487" r:id="rId136" xr:uid="{00000000-0004-0000-0000-000087000000}"/>
    <hyperlink ref="B488" r:id="rId137" xr:uid="{00000000-0004-0000-0000-000088000000}"/>
    <hyperlink ref="B489" r:id="rId138" xr:uid="{00000000-0004-0000-0000-000089000000}"/>
    <hyperlink ref="B490" r:id="rId139" xr:uid="{00000000-0004-0000-0000-00008A000000}"/>
    <hyperlink ref="B492" r:id="rId140" xr:uid="{00000000-0004-0000-0000-00008B000000}"/>
    <hyperlink ref="B505" r:id="rId141" xr:uid="{00000000-0004-0000-0000-00008C000000}"/>
    <hyperlink ref="B506" r:id="rId142" xr:uid="{00000000-0004-0000-0000-00008D000000}"/>
    <hyperlink ref="B507" r:id="rId143" xr:uid="{00000000-0004-0000-0000-00008E000000}"/>
    <hyperlink ref="B508" r:id="rId144" xr:uid="{00000000-0004-0000-0000-00008F000000}"/>
    <hyperlink ref="B509" r:id="rId145" xr:uid="{00000000-0004-0000-0000-000090000000}"/>
    <hyperlink ref="B510" r:id="rId146" xr:uid="{00000000-0004-0000-0000-000091000000}"/>
    <hyperlink ref="B511" r:id="rId147" xr:uid="{00000000-0004-0000-0000-000092000000}"/>
    <hyperlink ref="B519" r:id="rId148" xr:uid="{00000000-0004-0000-0000-000093000000}"/>
    <hyperlink ref="B525" r:id="rId149" xr:uid="{00000000-0004-0000-0000-000094000000}"/>
    <hyperlink ref="B526" r:id="rId150" xr:uid="{00000000-0004-0000-0000-000095000000}"/>
    <hyperlink ref="B527" r:id="rId151" xr:uid="{00000000-0004-0000-0000-000096000000}"/>
    <hyperlink ref="B531" r:id="rId152" xr:uid="{00000000-0004-0000-0000-000097000000}"/>
    <hyperlink ref="B537" r:id="rId153" xr:uid="{00000000-0004-0000-0000-000098000000}"/>
    <hyperlink ref="B538" r:id="rId154" xr:uid="{00000000-0004-0000-0000-000099000000}"/>
    <hyperlink ref="B539" r:id="rId155" xr:uid="{00000000-0004-0000-0000-00009A000000}"/>
    <hyperlink ref="B540" r:id="rId156" xr:uid="{00000000-0004-0000-0000-00009B000000}"/>
    <hyperlink ref="B544" r:id="rId157" xr:uid="{00000000-0004-0000-0000-00009C000000}"/>
    <hyperlink ref="B545" r:id="rId158" xr:uid="{00000000-0004-0000-0000-00009D000000}"/>
    <hyperlink ref="B546" r:id="rId159" xr:uid="{00000000-0004-0000-0000-00009E000000}"/>
    <hyperlink ref="B547" r:id="rId160" xr:uid="{00000000-0004-0000-0000-00009F000000}"/>
    <hyperlink ref="B548" r:id="rId161" xr:uid="{00000000-0004-0000-0000-0000A0000000}"/>
    <hyperlink ref="B549" r:id="rId162" xr:uid="{00000000-0004-0000-0000-0000A1000000}"/>
    <hyperlink ref="B558" r:id="rId163" xr:uid="{00000000-0004-0000-0000-0000A2000000}"/>
    <hyperlink ref="B560" r:id="rId164" xr:uid="{00000000-0004-0000-0000-0000A3000000}"/>
    <hyperlink ref="B561" r:id="rId165" xr:uid="{00000000-0004-0000-0000-0000A4000000}"/>
    <hyperlink ref="B562" r:id="rId166" xr:uid="{00000000-0004-0000-0000-0000A5000000}"/>
    <hyperlink ref="B563" r:id="rId167" xr:uid="{00000000-0004-0000-0000-0000A6000000}"/>
    <hyperlink ref="B564" r:id="rId168" xr:uid="{00000000-0004-0000-0000-0000A7000000}"/>
    <hyperlink ref="B565" r:id="rId169" xr:uid="{00000000-0004-0000-0000-0000A8000000}"/>
    <hyperlink ref="B566" r:id="rId170" xr:uid="{00000000-0004-0000-0000-0000A9000000}"/>
    <hyperlink ref="B567" r:id="rId171" xr:uid="{00000000-0004-0000-0000-0000AA000000}"/>
    <hyperlink ref="B568" r:id="rId172" xr:uid="{00000000-0004-0000-0000-0000AB000000}"/>
    <hyperlink ref="B569" r:id="rId173" xr:uid="{00000000-0004-0000-0000-0000AC000000}"/>
    <hyperlink ref="B570" r:id="rId174" xr:uid="{00000000-0004-0000-0000-0000AD000000}"/>
    <hyperlink ref="B572" r:id="rId175" xr:uid="{00000000-0004-0000-0000-0000AE000000}"/>
    <hyperlink ref="B576" r:id="rId176" xr:uid="{00000000-0004-0000-0000-0000AF000000}"/>
    <hyperlink ref="B577" r:id="rId177" xr:uid="{00000000-0004-0000-0000-0000B0000000}"/>
    <hyperlink ref="B581" r:id="rId178" xr:uid="{00000000-0004-0000-0000-0000B1000000}"/>
    <hyperlink ref="B586" r:id="rId179" xr:uid="{00000000-0004-0000-0000-0000B2000000}"/>
    <hyperlink ref="B587" r:id="rId180" xr:uid="{00000000-0004-0000-0000-0000B3000000}"/>
    <hyperlink ref="B588" r:id="rId181" xr:uid="{00000000-0004-0000-0000-0000B4000000}"/>
    <hyperlink ref="B589" r:id="rId182" xr:uid="{00000000-0004-0000-0000-0000B5000000}"/>
    <hyperlink ref="B591" r:id="rId183" xr:uid="{00000000-0004-0000-0000-0000B6000000}"/>
    <hyperlink ref="B592" r:id="rId184" xr:uid="{00000000-0004-0000-0000-0000B7000000}"/>
    <hyperlink ref="B593" r:id="rId185" xr:uid="{00000000-0004-0000-0000-0000B8000000}"/>
    <hyperlink ref="B594" r:id="rId186" xr:uid="{00000000-0004-0000-0000-0000B9000000}"/>
    <hyperlink ref="B595" r:id="rId187" xr:uid="{00000000-0004-0000-0000-0000BA000000}"/>
    <hyperlink ref="B596" r:id="rId188" xr:uid="{00000000-0004-0000-0000-0000BB000000}"/>
    <hyperlink ref="B598" r:id="rId189" xr:uid="{00000000-0004-0000-0000-0000BC000000}"/>
    <hyperlink ref="B599" r:id="rId190" xr:uid="{00000000-0004-0000-0000-0000BD000000}"/>
    <hyperlink ref="B600" r:id="rId191" xr:uid="{00000000-0004-0000-0000-0000BE000000}"/>
    <hyperlink ref="B611" r:id="rId192" xr:uid="{00000000-0004-0000-0000-0000BF000000}"/>
    <hyperlink ref="B612" r:id="rId193" xr:uid="{00000000-0004-0000-0000-0000C0000000}"/>
    <hyperlink ref="B613" r:id="rId194" xr:uid="{00000000-0004-0000-0000-0000C1000000}"/>
    <hyperlink ref="B614" r:id="rId195" xr:uid="{00000000-0004-0000-0000-0000C2000000}"/>
    <hyperlink ref="B615" r:id="rId196" xr:uid="{00000000-0004-0000-0000-0000C3000000}"/>
    <hyperlink ref="B616" r:id="rId197" xr:uid="{00000000-0004-0000-0000-0000C4000000}"/>
    <hyperlink ref="B617" r:id="rId198" xr:uid="{00000000-0004-0000-0000-0000C5000000}"/>
    <hyperlink ref="B618" r:id="rId199" xr:uid="{00000000-0004-0000-0000-0000C6000000}"/>
    <hyperlink ref="B620" r:id="rId200" xr:uid="{00000000-0004-0000-0000-0000C7000000}"/>
    <hyperlink ref="B623" r:id="rId201" xr:uid="{00000000-0004-0000-0000-0000C8000000}"/>
    <hyperlink ref="B624" r:id="rId202" xr:uid="{00000000-0004-0000-0000-0000C9000000}"/>
    <hyperlink ref="B625" r:id="rId203" xr:uid="{00000000-0004-0000-0000-0000CA000000}"/>
    <hyperlink ref="B626" r:id="rId204" xr:uid="{00000000-0004-0000-0000-0000CB000000}"/>
    <hyperlink ref="B627" r:id="rId205" xr:uid="{00000000-0004-0000-0000-0000CC000000}"/>
    <hyperlink ref="B628" r:id="rId206" xr:uid="{00000000-0004-0000-0000-0000CD000000}"/>
    <hyperlink ref="B630" r:id="rId207" xr:uid="{00000000-0004-0000-0000-0000CE000000}"/>
    <hyperlink ref="B631" r:id="rId208" xr:uid="{00000000-0004-0000-0000-0000CF000000}"/>
    <hyperlink ref="B632" r:id="rId209" xr:uid="{00000000-0004-0000-0000-0000D0000000}"/>
    <hyperlink ref="B633" r:id="rId210" xr:uid="{00000000-0004-0000-0000-0000D1000000}"/>
    <hyperlink ref="B634" r:id="rId211" xr:uid="{00000000-0004-0000-0000-0000D2000000}"/>
    <hyperlink ref="B635" r:id="rId212" xr:uid="{00000000-0004-0000-0000-0000D3000000}"/>
    <hyperlink ref="B637" r:id="rId213" xr:uid="{00000000-0004-0000-0000-0000D4000000}"/>
    <hyperlink ref="B638" r:id="rId214" xr:uid="{00000000-0004-0000-0000-0000D5000000}"/>
    <hyperlink ref="B639" r:id="rId215" xr:uid="{00000000-0004-0000-0000-0000D6000000}"/>
    <hyperlink ref="B640" r:id="rId216" xr:uid="{00000000-0004-0000-0000-0000D7000000}"/>
    <hyperlink ref="B647" r:id="rId217" xr:uid="{00000000-0004-0000-0000-0000D8000000}"/>
    <hyperlink ref="B650" r:id="rId218" xr:uid="{00000000-0004-0000-0000-0000D9000000}"/>
    <hyperlink ref="B653" r:id="rId219" xr:uid="{00000000-0004-0000-0000-0000DA000000}"/>
    <hyperlink ref="B655" r:id="rId220" xr:uid="{00000000-0004-0000-0000-0000DB000000}"/>
    <hyperlink ref="B657" r:id="rId221" xr:uid="{00000000-0004-0000-0000-0000DC000000}"/>
    <hyperlink ref="B663" r:id="rId222" xr:uid="{00000000-0004-0000-0000-0000DD000000}"/>
    <hyperlink ref="B667" r:id="rId223" xr:uid="{00000000-0004-0000-0000-0000DE000000}"/>
    <hyperlink ref="B672" r:id="rId224" xr:uid="{00000000-0004-0000-0000-0000DF000000}"/>
    <hyperlink ref="B678" r:id="rId225" xr:uid="{00000000-0004-0000-0000-0000E0000000}"/>
    <hyperlink ref="B681" r:id="rId226" xr:uid="{00000000-0004-0000-0000-0000E1000000}"/>
    <hyperlink ref="B686" r:id="rId227" xr:uid="{00000000-0004-0000-0000-0000E2000000}"/>
    <hyperlink ref="B688" r:id="rId228" xr:uid="{00000000-0004-0000-0000-0000E3000000}"/>
    <hyperlink ref="B691" r:id="rId229" xr:uid="{00000000-0004-0000-0000-0000E4000000}"/>
    <hyperlink ref="B692" r:id="rId230" xr:uid="{00000000-0004-0000-0000-0000E5000000}"/>
    <hyperlink ref="B693" r:id="rId231" xr:uid="{00000000-0004-0000-0000-0000E6000000}"/>
    <hyperlink ref="B694" r:id="rId232" xr:uid="{00000000-0004-0000-0000-0000E7000000}"/>
    <hyperlink ref="B708" r:id="rId233" xr:uid="{00000000-0004-0000-0000-0000E8000000}"/>
    <hyperlink ref="B715" r:id="rId234" xr:uid="{00000000-0004-0000-0000-0000E9000000}"/>
    <hyperlink ref="B723" r:id="rId235" xr:uid="{00000000-0004-0000-0000-0000EA000000}"/>
    <hyperlink ref="B726" r:id="rId236" xr:uid="{00000000-0004-0000-0000-0000EB000000}"/>
    <hyperlink ref="B729" r:id="rId237" xr:uid="{00000000-0004-0000-0000-0000EC000000}"/>
    <hyperlink ref="B735" r:id="rId238" xr:uid="{00000000-0004-0000-0000-0000ED000000}"/>
    <hyperlink ref="B750" r:id="rId239" xr:uid="{00000000-0004-0000-0000-0000EE000000}"/>
    <hyperlink ref="B770" r:id="rId240" xr:uid="{00000000-0004-0000-0000-0000EF000000}"/>
    <hyperlink ref="B773" r:id="rId241" xr:uid="{00000000-0004-0000-0000-0000F0000000}"/>
    <hyperlink ref="B774" r:id="rId242" xr:uid="{00000000-0004-0000-0000-0000F1000000}"/>
    <hyperlink ref="B810" r:id="rId243" xr:uid="{00000000-0004-0000-0000-0000F2000000}"/>
    <hyperlink ref="B811" r:id="rId244" xr:uid="{00000000-0004-0000-0000-0000F3000000}"/>
    <hyperlink ref="B817" r:id="rId245" xr:uid="{00000000-0004-0000-0000-0000F4000000}"/>
    <hyperlink ref="B819" r:id="rId246" xr:uid="{00000000-0004-0000-0000-0000F5000000}"/>
    <hyperlink ref="B827" r:id="rId247" xr:uid="{00000000-0004-0000-0000-0000F6000000}"/>
    <hyperlink ref="B841" r:id="rId248" xr:uid="{00000000-0004-0000-0000-0000F7000000}"/>
    <hyperlink ref="B847" r:id="rId249" xr:uid="{00000000-0004-0000-0000-0000F8000000}"/>
    <hyperlink ref="B862" r:id="rId250" xr:uid="{00000000-0004-0000-0000-0000F9000000}"/>
    <hyperlink ref="B865" r:id="rId251" xr:uid="{00000000-0004-0000-0000-0000FA000000}"/>
    <hyperlink ref="B868" r:id="rId252" xr:uid="{00000000-0004-0000-0000-0000FB000000}"/>
    <hyperlink ref="B870" r:id="rId253" xr:uid="{00000000-0004-0000-0000-0000FC000000}"/>
    <hyperlink ref="B914" r:id="rId254" xr:uid="{00000000-0004-0000-0000-0000FD000000}"/>
    <hyperlink ref="B2025" r:id="rId255" xr:uid="{00000000-0004-0000-0000-0000FE000000}"/>
    <hyperlink ref="B2101" r:id="rId256" xr:uid="{00000000-0004-0000-0000-0000FF000000}"/>
  </hyperlinks>
  <printOptions horizontalCentered="1"/>
  <pageMargins left="0.11811023622047245" right="0.11811023622047245" top="0.59055118110236227" bottom="0.39370078740157483" header="0" footer="0"/>
  <pageSetup paperSize="9" fitToHeight="0" pageOrder="overThenDown" orientation="landscape"/>
  <headerFooter>
    <oddFooter>&amp;C000000Page  of</oddFooter>
  </headerFooter>
  <legacyDrawing r:id="rId257"/>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data_validation!$K:$K</xm:f>
          </x14:formula1>
          <xm:sqref>J8:J1211 J1213:J1545 J1547:J2132</xm:sqref>
        </x14:dataValidation>
        <x14:dataValidation type="list" allowBlank="1" xr:uid="{00000000-0002-0000-0000-000001000000}">
          <x14:formula1>
            <xm:f>data_validation!$A$1:$A$22</xm:f>
          </x14:formula1>
          <xm:sqref>D8:D319 D321:D340 D342:D492 D496:D553 D555:D653 D655 D657:D817 D819:D972 D974 D976:D1127 D1129:D1140 D1142:D1211 D1213:D1499 D1501:D1545 D1547:D1661 D1668:D1687 D1689:D1878 D1880:D1918 D1921:D1962 D1964:D1966 D1969:D1970 D1973:D1977 D1979:D1981 D1985:D1986 D1988:D1994 D1996:D2028 D2030:D2044 D2046:D2101 D2103:D2119 D2121:D2132</xm:sqref>
        </x14:dataValidation>
        <x14:dataValidation type="list" allowBlank="1" xr:uid="{00000000-0002-0000-0000-000002000000}">
          <x14:formula1>
            <xm:f>data_validation!$I$1:$I$7</xm:f>
          </x14:formula1>
          <xm:sqref>I8:I319 I321:I340 I342:I492 I496:I553 I555:I653 I655 I657:I817 I819:I972 I974 I976:I1107 I1109:I1127 I1129:I1140 I1142:I1211 I1213:I1545 I1547:I1687 I1689:I1878 I1880:I1918 I1921:I1962 I1964:I1966 I1969:I1970 I1973:I1977 I1979:I1981 I1985:I1986 I1988:I1994 I1996:I2028 I2030:I2044 I2046:I2101 I2103:I2119 I2121:I2132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1000"/>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ColWidth="12.5703125" defaultRowHeight="15" customHeight="1" x14ac:dyDescent="0.2"/>
  <cols>
    <col min="1" max="1" width="7.7109375" customWidth="1"/>
    <col min="2" max="2" width="38.42578125" customWidth="1"/>
    <col min="3" max="3" width="11.7109375" customWidth="1"/>
    <col min="4" max="4" width="16" customWidth="1"/>
    <col min="5" max="5" width="14.85546875" customWidth="1"/>
    <col min="6" max="6" width="13.140625" customWidth="1"/>
    <col min="7" max="8" width="15.28515625" customWidth="1"/>
    <col min="9" max="9" width="7.42578125" customWidth="1"/>
    <col min="10" max="10" width="15" customWidth="1"/>
    <col min="11" max="11" width="16.42578125" customWidth="1"/>
    <col min="12" max="12" width="17.28515625" customWidth="1"/>
    <col min="13" max="13" width="11.140625" customWidth="1"/>
    <col min="14" max="14" width="35" customWidth="1"/>
    <col min="15" max="15" width="9.5703125" hidden="1" customWidth="1"/>
    <col min="16" max="16" width="12.5703125" hidden="1" customWidth="1"/>
    <col min="17" max="17" width="18" hidden="1" customWidth="1"/>
    <col min="18" max="18" width="15.42578125" hidden="1" customWidth="1"/>
    <col min="19" max="19" width="17" hidden="1" customWidth="1"/>
    <col min="20" max="20" width="2.7109375" customWidth="1"/>
  </cols>
  <sheetData>
    <row r="1" spans="1:20" ht="29.25" customHeight="1" x14ac:dyDescent="0.2">
      <c r="A1" s="1" t="s">
        <v>0</v>
      </c>
      <c r="B1" s="2"/>
      <c r="C1" s="3"/>
      <c r="D1" s="3"/>
      <c r="E1" s="3"/>
      <c r="F1" s="3"/>
      <c r="G1" s="3"/>
      <c r="H1" s="3"/>
      <c r="I1" s="3"/>
      <c r="J1" s="4"/>
      <c r="K1" s="5"/>
      <c r="L1" s="6"/>
      <c r="M1" s="6"/>
      <c r="N1" s="7"/>
      <c r="O1" s="8"/>
      <c r="P1" s="9"/>
      <c r="Q1" s="8"/>
      <c r="R1" s="8"/>
      <c r="S1" s="8"/>
      <c r="T1" s="8"/>
    </row>
    <row r="2" spans="1:20" ht="15.75" customHeight="1" x14ac:dyDescent="0.2">
      <c r="A2" s="10" t="s">
        <v>1</v>
      </c>
      <c r="B2" s="11"/>
      <c r="C2" s="3"/>
      <c r="D2" s="3"/>
      <c r="E2" s="3"/>
      <c r="F2" s="3"/>
      <c r="G2" s="3"/>
      <c r="H2" s="3"/>
      <c r="I2" s="3"/>
      <c r="J2" s="7"/>
      <c r="K2" s="12">
        <f>80/20</f>
        <v>4</v>
      </c>
      <c r="L2" s="13">
        <f>4*20</f>
        <v>80</v>
      </c>
      <c r="M2" s="13">
        <v>6</v>
      </c>
      <c r="N2" s="7"/>
      <c r="O2" s="8"/>
      <c r="P2" s="9"/>
      <c r="Q2" s="8"/>
      <c r="R2" s="8"/>
      <c r="S2" s="8"/>
      <c r="T2" s="8"/>
    </row>
    <row r="3" spans="1:20" ht="15.75" customHeight="1" x14ac:dyDescent="0.2">
      <c r="A3" s="14" t="s">
        <v>3017</v>
      </c>
      <c r="B3" s="15"/>
      <c r="C3" s="4"/>
      <c r="D3" s="4"/>
      <c r="E3" s="4"/>
      <c r="F3" s="4"/>
      <c r="G3" s="4"/>
      <c r="H3" s="4"/>
      <c r="I3" s="4"/>
      <c r="J3" s="8"/>
      <c r="K3" s="5"/>
      <c r="L3" s="5"/>
      <c r="M3" s="5"/>
      <c r="N3" s="7"/>
      <c r="O3" s="8"/>
      <c r="P3" s="8"/>
      <c r="Q3" s="8"/>
      <c r="R3" s="8"/>
      <c r="S3" s="8"/>
      <c r="T3" s="8"/>
    </row>
    <row r="4" spans="1:20" ht="15.75" customHeight="1" x14ac:dyDescent="0.2">
      <c r="A4" s="15"/>
      <c r="B4" s="15"/>
      <c r="C4" s="4"/>
      <c r="D4" s="4"/>
      <c r="E4" s="4"/>
      <c r="F4" s="4"/>
      <c r="G4" s="4"/>
      <c r="H4" s="4"/>
      <c r="I4" s="4"/>
      <c r="J4" s="4"/>
      <c r="K4" s="5"/>
      <c r="L4" s="5"/>
      <c r="M4" s="5"/>
      <c r="N4" s="7"/>
      <c r="O4" s="8"/>
      <c r="P4" s="9"/>
      <c r="Q4" s="8"/>
      <c r="R4" s="8"/>
      <c r="S4" s="8"/>
      <c r="T4" s="8"/>
    </row>
    <row r="5" spans="1:20" ht="15.75" customHeight="1" x14ac:dyDescent="0.2">
      <c r="A5" s="266" t="s">
        <v>3</v>
      </c>
      <c r="B5" s="266" t="s">
        <v>4</v>
      </c>
      <c r="C5" s="266" t="s">
        <v>5</v>
      </c>
      <c r="D5" s="266" t="s">
        <v>6</v>
      </c>
      <c r="E5" s="270" t="s">
        <v>7</v>
      </c>
      <c r="F5" s="271"/>
      <c r="G5" s="271"/>
      <c r="H5" s="272"/>
      <c r="I5" s="273" t="s">
        <v>8</v>
      </c>
      <c r="J5" s="274"/>
      <c r="K5" s="276" t="s">
        <v>9</v>
      </c>
      <c r="L5" s="271"/>
      <c r="M5" s="272"/>
      <c r="N5" s="266" t="s">
        <v>10</v>
      </c>
      <c r="O5" s="16"/>
      <c r="P5" s="267" t="s">
        <v>11</v>
      </c>
      <c r="Q5" s="268" t="s">
        <v>12</v>
      </c>
      <c r="R5" s="268" t="s">
        <v>13</v>
      </c>
      <c r="S5" s="269" t="s">
        <v>14</v>
      </c>
      <c r="T5" s="16"/>
    </row>
    <row r="6" spans="1:20" ht="42.75" customHeight="1" x14ac:dyDescent="0.2">
      <c r="A6" s="231"/>
      <c r="B6" s="231"/>
      <c r="C6" s="231"/>
      <c r="D6" s="231"/>
      <c r="E6" s="17" t="s">
        <v>15</v>
      </c>
      <c r="F6" s="17" t="s">
        <v>16</v>
      </c>
      <c r="G6" s="17" t="s">
        <v>17</v>
      </c>
      <c r="H6" s="17" t="s">
        <v>18</v>
      </c>
      <c r="I6" s="275"/>
      <c r="J6" s="242"/>
      <c r="K6" s="18" t="s">
        <v>19</v>
      </c>
      <c r="L6" s="18" t="s">
        <v>20</v>
      </c>
      <c r="M6" s="18" t="s">
        <v>21</v>
      </c>
      <c r="N6" s="231"/>
      <c r="O6" s="16"/>
      <c r="P6" s="231"/>
      <c r="Q6" s="231"/>
      <c r="R6" s="231"/>
      <c r="S6" s="231"/>
      <c r="T6" s="16"/>
    </row>
    <row r="7" spans="1:20" ht="15.75" customHeight="1" x14ac:dyDescent="0.2">
      <c r="A7" s="19"/>
      <c r="B7" s="20" t="s">
        <v>22</v>
      </c>
      <c r="C7" s="21"/>
      <c r="D7" s="19"/>
      <c r="E7" s="21" t="str">
        <f>IF(D7="","",IF((OR(D7=data_validation!A$1,D7=data_validation!A$2,D7=data_validation!A$5,D7=data_validation!A$6,D7=data_validation!A$15,D7=data_validation!A$17)),"Indicate Date","N/A"))</f>
        <v/>
      </c>
      <c r="F7" s="21" t="str">
        <f>IF(D7="","",IF((OR(D7=data_validation!A$1,D7=data_validation!A$2)),"Indicate Date","N/A"))</f>
        <v/>
      </c>
      <c r="G7" s="21" t="str">
        <f t="shared" ref="G7:G8" si="0">IF(D7="","","Indicate Date")</f>
        <v/>
      </c>
      <c r="H7" s="21"/>
      <c r="I7" s="22"/>
      <c r="J7" s="23"/>
      <c r="K7" s="24"/>
      <c r="L7" s="25"/>
      <c r="M7" s="25"/>
      <c r="N7" s="23"/>
      <c r="O7" s="16"/>
      <c r="P7" s="26"/>
      <c r="Q7" s="27"/>
      <c r="R7" s="27"/>
      <c r="S7" s="27"/>
      <c r="T7" s="16"/>
    </row>
    <row r="8" spans="1:20" ht="15.75" customHeight="1" x14ac:dyDescent="0.2">
      <c r="A8" s="27"/>
      <c r="B8" s="28" t="s">
        <v>23</v>
      </c>
      <c r="C8" s="29"/>
      <c r="D8" s="27"/>
      <c r="E8" s="29" t="str">
        <f>IF(D8="","",IF((OR(D8=data_validation!A$1,D8=data_validation!A$2,D8=data_validation!A$5,D8=data_validation!A$6,D8=data_validation!A$15,D8=data_validation!A$17)),"Indicate Date","N/A"))</f>
        <v/>
      </c>
      <c r="F8" s="29" t="str">
        <f>IF(D8="","",IF((OR(D8=data_validation!A$1,D8=data_validation!A$2)),"Indicate Date","N/A"))</f>
        <v/>
      </c>
      <c r="G8" s="29" t="str">
        <f t="shared" si="0"/>
        <v/>
      </c>
      <c r="H8" s="29" t="str">
        <f>IF(D8="","","Indicate Date")</f>
        <v/>
      </c>
      <c r="I8" s="30"/>
      <c r="J8" s="31"/>
      <c r="K8" s="32"/>
      <c r="L8" s="33"/>
      <c r="M8" s="33"/>
      <c r="N8" s="31"/>
      <c r="O8" s="16"/>
      <c r="P8" s="26"/>
      <c r="Q8" s="27"/>
      <c r="R8" s="27"/>
      <c r="S8" s="27"/>
      <c r="T8" s="16"/>
    </row>
    <row r="9" spans="1:20" ht="15.75" customHeight="1" x14ac:dyDescent="0.2">
      <c r="A9" s="63"/>
      <c r="B9" s="55"/>
      <c r="C9" s="65"/>
      <c r="D9" s="65"/>
      <c r="E9" s="65"/>
      <c r="F9" s="65"/>
      <c r="G9" s="65"/>
      <c r="H9" s="65"/>
      <c r="I9" s="65"/>
      <c r="J9" s="65"/>
      <c r="K9" s="68"/>
      <c r="L9" s="68"/>
      <c r="M9" s="68"/>
      <c r="N9" s="74"/>
      <c r="O9" s="8"/>
      <c r="P9" s="69"/>
      <c r="Q9" s="70"/>
      <c r="R9" s="70"/>
      <c r="S9" s="70"/>
      <c r="T9" s="8"/>
    </row>
    <row r="10" spans="1:20" ht="15.75" customHeight="1" x14ac:dyDescent="0.2">
      <c r="A10" s="27"/>
      <c r="B10" s="55" t="s">
        <v>3018</v>
      </c>
      <c r="C10" s="56"/>
      <c r="D10" s="56"/>
      <c r="E10" s="56"/>
      <c r="F10" s="56"/>
      <c r="G10" s="56"/>
      <c r="H10" s="56"/>
      <c r="I10" s="56"/>
      <c r="J10" s="56"/>
      <c r="K10" s="58"/>
      <c r="L10" s="58"/>
      <c r="M10" s="58"/>
      <c r="N10" s="59"/>
      <c r="O10" s="60"/>
      <c r="P10" s="61"/>
      <c r="Q10" s="62"/>
      <c r="R10" s="62"/>
      <c r="S10" s="62"/>
      <c r="T10" s="8"/>
    </row>
    <row r="11" spans="1:20" ht="15.75" customHeight="1" x14ac:dyDescent="0.2">
      <c r="A11" s="63"/>
      <c r="B11" s="46" t="s">
        <v>3019</v>
      </c>
      <c r="C11" s="48" t="s">
        <v>195</v>
      </c>
      <c r="D11" s="48" t="s">
        <v>27</v>
      </c>
      <c r="E11" s="64">
        <v>45062</v>
      </c>
      <c r="F11" s="31" t="s">
        <v>28</v>
      </c>
      <c r="G11" s="64">
        <v>45078</v>
      </c>
      <c r="H11" s="64">
        <v>45078</v>
      </c>
      <c r="I11" s="48" t="s">
        <v>29</v>
      </c>
      <c r="J11" s="48" t="s">
        <v>3020</v>
      </c>
      <c r="K11" s="66">
        <f t="shared" ref="K11:K13" si="1">SUM(L11:M11)</f>
        <v>111625</v>
      </c>
      <c r="L11" s="169">
        <v>111625</v>
      </c>
      <c r="M11" s="169"/>
      <c r="N11" s="48" t="s">
        <v>3021</v>
      </c>
      <c r="O11" s="60"/>
      <c r="P11" s="192" t="s">
        <v>418</v>
      </c>
      <c r="Q11" s="48" t="s">
        <v>449</v>
      </c>
      <c r="R11" s="48" t="s">
        <v>420</v>
      </c>
      <c r="S11" s="48" t="s">
        <v>421</v>
      </c>
      <c r="T11" s="8"/>
    </row>
    <row r="12" spans="1:20" ht="15.75" customHeight="1" x14ac:dyDescent="0.2">
      <c r="A12" s="63"/>
      <c r="B12" s="47" t="s">
        <v>3022</v>
      </c>
      <c r="C12" s="48" t="s">
        <v>195</v>
      </c>
      <c r="D12" s="48" t="s">
        <v>27</v>
      </c>
      <c r="E12" s="64">
        <v>45078</v>
      </c>
      <c r="F12" s="31" t="s">
        <v>28</v>
      </c>
      <c r="G12" s="64">
        <v>45119</v>
      </c>
      <c r="H12" s="64">
        <v>45119</v>
      </c>
      <c r="I12" s="48" t="s">
        <v>29</v>
      </c>
      <c r="J12" s="48" t="s">
        <v>3020</v>
      </c>
      <c r="K12" s="66">
        <f t="shared" si="1"/>
        <v>132750</v>
      </c>
      <c r="L12" s="169">
        <v>132750</v>
      </c>
      <c r="M12" s="169"/>
      <c r="N12" s="48" t="s">
        <v>3023</v>
      </c>
      <c r="O12" s="60"/>
      <c r="P12" s="192" t="s">
        <v>418</v>
      </c>
      <c r="Q12" s="48" t="s">
        <v>449</v>
      </c>
      <c r="R12" s="48" t="s">
        <v>420</v>
      </c>
      <c r="S12" s="48" t="s">
        <v>421</v>
      </c>
      <c r="T12" s="8"/>
    </row>
    <row r="13" spans="1:20" ht="15.75" customHeight="1" x14ac:dyDescent="0.2">
      <c r="A13" s="63"/>
      <c r="B13" s="46" t="s">
        <v>3024</v>
      </c>
      <c r="C13" s="48" t="s">
        <v>138</v>
      </c>
      <c r="D13" s="48" t="s">
        <v>27</v>
      </c>
      <c r="E13" s="64">
        <v>45168</v>
      </c>
      <c r="F13" s="31" t="s">
        <v>28</v>
      </c>
      <c r="G13" s="64">
        <v>45181</v>
      </c>
      <c r="H13" s="64">
        <v>45181</v>
      </c>
      <c r="I13" s="48" t="s">
        <v>29</v>
      </c>
      <c r="J13" s="48" t="s">
        <v>3020</v>
      </c>
      <c r="K13" s="66">
        <f t="shared" si="1"/>
        <v>180395</v>
      </c>
      <c r="L13" s="169">
        <v>180395</v>
      </c>
      <c r="M13" s="169"/>
      <c r="N13" s="48" t="s">
        <v>3025</v>
      </c>
      <c r="O13" s="60"/>
      <c r="P13" s="192" t="s">
        <v>418</v>
      </c>
      <c r="Q13" s="48" t="s">
        <v>449</v>
      </c>
      <c r="R13" s="48" t="s">
        <v>420</v>
      </c>
      <c r="S13" s="48" t="s">
        <v>421</v>
      </c>
      <c r="T13" s="8"/>
    </row>
    <row r="14" spans="1:20" ht="15.75" customHeight="1" x14ac:dyDescent="0.2">
      <c r="A14" s="27"/>
      <c r="B14" s="51"/>
      <c r="C14" s="27"/>
      <c r="D14" s="27"/>
      <c r="E14" s="29"/>
      <c r="F14" s="29"/>
      <c r="G14" s="29"/>
      <c r="H14" s="29"/>
      <c r="I14" s="27"/>
      <c r="J14" s="27"/>
      <c r="K14" s="32"/>
      <c r="L14" s="33"/>
      <c r="M14" s="33"/>
      <c r="N14" s="30"/>
      <c r="O14" s="16"/>
      <c r="P14" s="26"/>
      <c r="Q14" s="27"/>
      <c r="R14" s="27"/>
      <c r="S14" s="27"/>
      <c r="T14" s="16"/>
    </row>
    <row r="15" spans="1:20" ht="15.75" customHeight="1" x14ac:dyDescent="0.2">
      <c r="A15" s="27"/>
      <c r="B15" s="44" t="s">
        <v>3026</v>
      </c>
      <c r="C15" s="29"/>
      <c r="D15" s="27"/>
      <c r="E15" s="29" t="str">
        <f>IF(D15="","",IF((OR(D15=data_validation!A$1,D15=data_validation!A$2,D15=data_validation!A$5,D15=data_validation!A$6,D15=data_validation!A$15,D15=data_validation!A$17)),"Indicate Date","N/A"))</f>
        <v/>
      </c>
      <c r="F15" s="29" t="str">
        <f>IF(D15="","",IF((OR(D15=data_validation!A$1,D15=data_validation!A$2)),"Indicate Date","N/A"))</f>
        <v/>
      </c>
      <c r="G15" s="29" t="str">
        <f>IF(D15="","","Indicate Date")</f>
        <v/>
      </c>
      <c r="H15" s="29" t="str">
        <f>IF(D15="","","Indicate Date")</f>
        <v/>
      </c>
      <c r="I15" s="30"/>
      <c r="J15" s="31"/>
      <c r="K15" s="32"/>
      <c r="L15" s="33"/>
      <c r="M15" s="33"/>
      <c r="N15" s="31"/>
      <c r="O15" s="16"/>
      <c r="P15" s="26"/>
      <c r="Q15" s="27"/>
      <c r="R15" s="27"/>
      <c r="S15" s="27"/>
      <c r="T15" s="16"/>
    </row>
    <row r="16" spans="1:20" ht="15.75" customHeight="1" x14ac:dyDescent="0.2">
      <c r="A16" s="27"/>
      <c r="B16" s="47" t="s">
        <v>3027</v>
      </c>
      <c r="C16" s="31" t="s">
        <v>349</v>
      </c>
      <c r="D16" s="31" t="s">
        <v>27</v>
      </c>
      <c r="E16" s="36">
        <v>45078</v>
      </c>
      <c r="F16" s="31" t="s">
        <v>28</v>
      </c>
      <c r="G16" s="36">
        <v>45108</v>
      </c>
      <c r="H16" s="36">
        <v>45108</v>
      </c>
      <c r="I16" s="31" t="s">
        <v>29</v>
      </c>
      <c r="J16" s="31" t="s">
        <v>3020</v>
      </c>
      <c r="K16" s="37">
        <f>SUM(L16:M16)</f>
        <v>149500</v>
      </c>
      <c r="L16" s="33">
        <v>149500</v>
      </c>
      <c r="M16" s="33"/>
      <c r="N16" s="42" t="s">
        <v>3028</v>
      </c>
      <c r="O16" s="16"/>
      <c r="P16" s="26"/>
      <c r="Q16" s="27"/>
      <c r="R16" s="31"/>
      <c r="S16" s="41">
        <v>44932</v>
      </c>
      <c r="T16" s="16"/>
    </row>
    <row r="17" spans="1:20" ht="15.75" customHeight="1" x14ac:dyDescent="0.2">
      <c r="A17" s="27"/>
      <c r="B17" s="28"/>
      <c r="C17" s="29"/>
      <c r="D17" s="27"/>
      <c r="E17" s="29"/>
      <c r="F17" s="29"/>
      <c r="G17" s="29"/>
      <c r="H17" s="29"/>
      <c r="I17" s="30"/>
      <c r="J17" s="31"/>
      <c r="K17" s="32"/>
      <c r="L17" s="33"/>
      <c r="M17" s="33"/>
      <c r="N17" s="31"/>
      <c r="O17" s="16"/>
      <c r="P17" s="26"/>
      <c r="Q17" s="27"/>
      <c r="R17" s="27"/>
      <c r="S17" s="27"/>
      <c r="T17" s="16"/>
    </row>
    <row r="18" spans="1:20" ht="15.75" customHeight="1" x14ac:dyDescent="0.2">
      <c r="A18" s="63"/>
      <c r="B18" s="126" t="s">
        <v>3029</v>
      </c>
      <c r="C18" s="72"/>
      <c r="D18" s="27"/>
      <c r="E18" s="29"/>
      <c r="F18" s="29"/>
      <c r="G18" s="29"/>
      <c r="H18" s="29"/>
      <c r="I18" s="65"/>
      <c r="J18" s="48"/>
      <c r="K18" s="73"/>
      <c r="L18" s="67"/>
      <c r="M18" s="67"/>
      <c r="N18" s="48"/>
      <c r="O18" s="16"/>
      <c r="P18" s="75"/>
      <c r="Q18" s="65"/>
      <c r="R18" s="65"/>
      <c r="S18" s="65"/>
      <c r="T18" s="16"/>
    </row>
    <row r="19" spans="1:20" ht="15.75" customHeight="1" x14ac:dyDescent="0.2">
      <c r="A19" s="27"/>
      <c r="B19" s="44" t="s">
        <v>3026</v>
      </c>
      <c r="C19" s="56"/>
      <c r="D19" s="56"/>
      <c r="E19" s="56" t="str">
        <f>IF(D19="","",IF((OR(D19=data_validation!A$1,D19=data_validation!A$2,D19=data_validation!A$5,D19=data_validation!A$6,D19=data_validation!A$15,D19=data_validation!A$17)),"Indicate Date","N/A"))</f>
        <v/>
      </c>
      <c r="F19" s="56" t="str">
        <f>IF(D19="","",IF((OR(D19=data_validation!A$1,D19=data_validation!A$2)),"Indicate Date","N/A"))</f>
        <v/>
      </c>
      <c r="G19" s="56" t="str">
        <f>IF(D19="","","Indicate Date")</f>
        <v/>
      </c>
      <c r="H19" s="56" t="str">
        <f>IF(D19="","","Indicate Date")</f>
        <v/>
      </c>
      <c r="I19" s="56"/>
      <c r="J19" s="56"/>
      <c r="K19" s="58"/>
      <c r="L19" s="58"/>
      <c r="M19" s="58"/>
      <c r="N19" s="59"/>
      <c r="O19" s="60"/>
      <c r="P19" s="61"/>
      <c r="Q19" s="62"/>
      <c r="R19" s="62"/>
      <c r="S19" s="62"/>
      <c r="T19" s="8"/>
    </row>
    <row r="20" spans="1:20" ht="15.75" customHeight="1" x14ac:dyDescent="0.2">
      <c r="A20" s="63"/>
      <c r="B20" s="113" t="s">
        <v>3030</v>
      </c>
      <c r="C20" s="48" t="s">
        <v>130</v>
      </c>
      <c r="D20" s="31" t="s">
        <v>27</v>
      </c>
      <c r="E20" s="36">
        <v>45078</v>
      </c>
      <c r="F20" s="118" t="s">
        <v>28</v>
      </c>
      <c r="G20" s="36">
        <v>45108</v>
      </c>
      <c r="H20" s="36">
        <v>45108</v>
      </c>
      <c r="I20" s="65" t="s">
        <v>29</v>
      </c>
      <c r="J20" s="48" t="s">
        <v>3020</v>
      </c>
      <c r="K20" s="66">
        <f t="shared" ref="K20:K26" si="2">SUM(L20:M20)</f>
        <v>54250</v>
      </c>
      <c r="L20" s="67">
        <v>54250</v>
      </c>
      <c r="M20" s="68"/>
      <c r="N20" s="48" t="s">
        <v>3031</v>
      </c>
      <c r="O20" s="60"/>
      <c r="P20" s="69"/>
      <c r="Q20" s="70"/>
      <c r="R20" s="48" t="s">
        <v>279</v>
      </c>
      <c r="S20" s="71">
        <v>44932</v>
      </c>
      <c r="T20" s="8"/>
    </row>
    <row r="21" spans="1:20" ht="15.75" customHeight="1" x14ac:dyDescent="0.2">
      <c r="A21" s="63"/>
      <c r="B21" s="124" t="s">
        <v>3032</v>
      </c>
      <c r="C21" s="48" t="s">
        <v>130</v>
      </c>
      <c r="D21" s="31" t="s">
        <v>27</v>
      </c>
      <c r="E21" s="36">
        <v>45078</v>
      </c>
      <c r="F21" s="118" t="s">
        <v>28</v>
      </c>
      <c r="G21" s="36">
        <v>45108</v>
      </c>
      <c r="H21" s="36">
        <v>45108</v>
      </c>
      <c r="I21" s="65" t="s">
        <v>29</v>
      </c>
      <c r="J21" s="48" t="s">
        <v>3020</v>
      </c>
      <c r="K21" s="66">
        <f t="shared" si="2"/>
        <v>142370</v>
      </c>
      <c r="L21" s="67">
        <v>142370</v>
      </c>
      <c r="M21" s="68"/>
      <c r="N21" s="31" t="s">
        <v>3033</v>
      </c>
      <c r="O21" s="60"/>
      <c r="P21" s="69"/>
      <c r="Q21" s="70"/>
      <c r="R21" s="48" t="s">
        <v>279</v>
      </c>
      <c r="S21" s="71">
        <v>44932</v>
      </c>
      <c r="T21" s="8"/>
    </row>
    <row r="22" spans="1:20" ht="15.75" customHeight="1" x14ac:dyDescent="0.2">
      <c r="A22" s="63"/>
      <c r="B22" s="113" t="s">
        <v>3034</v>
      </c>
      <c r="C22" s="48" t="s">
        <v>130</v>
      </c>
      <c r="D22" s="31" t="s">
        <v>27</v>
      </c>
      <c r="E22" s="36">
        <v>45078</v>
      </c>
      <c r="F22" s="118" t="s">
        <v>28</v>
      </c>
      <c r="G22" s="36">
        <v>45108</v>
      </c>
      <c r="H22" s="36">
        <v>45108</v>
      </c>
      <c r="I22" s="65" t="s">
        <v>29</v>
      </c>
      <c r="J22" s="48" t="s">
        <v>3020</v>
      </c>
      <c r="K22" s="66">
        <f t="shared" si="2"/>
        <v>87175</v>
      </c>
      <c r="L22" s="67">
        <v>87175</v>
      </c>
      <c r="M22" s="68"/>
      <c r="N22" s="31" t="s">
        <v>3033</v>
      </c>
      <c r="O22" s="60"/>
      <c r="P22" s="69"/>
      <c r="Q22" s="70"/>
      <c r="R22" s="48" t="s">
        <v>279</v>
      </c>
      <c r="S22" s="71">
        <v>44932</v>
      </c>
      <c r="T22" s="8"/>
    </row>
    <row r="23" spans="1:20" ht="15.75" customHeight="1" x14ac:dyDescent="0.2">
      <c r="A23" s="63"/>
      <c r="B23" s="113" t="s">
        <v>3035</v>
      </c>
      <c r="C23" s="48" t="s">
        <v>130</v>
      </c>
      <c r="D23" s="31" t="s">
        <v>27</v>
      </c>
      <c r="E23" s="36">
        <v>45078</v>
      </c>
      <c r="F23" s="118" t="s">
        <v>28</v>
      </c>
      <c r="G23" s="36">
        <v>45108</v>
      </c>
      <c r="H23" s="36">
        <v>45108</v>
      </c>
      <c r="I23" s="65" t="s">
        <v>29</v>
      </c>
      <c r="J23" s="48" t="s">
        <v>3020</v>
      </c>
      <c r="K23" s="66">
        <f t="shared" si="2"/>
        <v>140875</v>
      </c>
      <c r="L23" s="67">
        <v>140875</v>
      </c>
      <c r="M23" s="68"/>
      <c r="N23" s="31" t="s">
        <v>3033</v>
      </c>
      <c r="O23" s="60"/>
      <c r="P23" s="69"/>
      <c r="Q23" s="70"/>
      <c r="R23" s="48" t="s">
        <v>279</v>
      </c>
      <c r="S23" s="71">
        <v>44932</v>
      </c>
      <c r="T23" s="8"/>
    </row>
    <row r="24" spans="1:20" ht="15.75" customHeight="1" x14ac:dyDescent="0.2">
      <c r="A24" s="63"/>
      <c r="B24" s="113" t="s">
        <v>3036</v>
      </c>
      <c r="C24" s="48" t="s">
        <v>130</v>
      </c>
      <c r="D24" s="31" t="s">
        <v>27</v>
      </c>
      <c r="E24" s="36">
        <v>45078</v>
      </c>
      <c r="F24" s="118" t="s">
        <v>28</v>
      </c>
      <c r="G24" s="36">
        <v>45108</v>
      </c>
      <c r="H24" s="36">
        <v>45108</v>
      </c>
      <c r="I24" s="65" t="s">
        <v>29</v>
      </c>
      <c r="J24" s="48" t="s">
        <v>3020</v>
      </c>
      <c r="K24" s="66">
        <f t="shared" si="2"/>
        <v>236119</v>
      </c>
      <c r="L24" s="67">
        <v>236119</v>
      </c>
      <c r="M24" s="68"/>
      <c r="N24" s="31" t="s">
        <v>3033</v>
      </c>
      <c r="O24" s="60"/>
      <c r="P24" s="69"/>
      <c r="Q24" s="70"/>
      <c r="R24" s="48" t="s">
        <v>279</v>
      </c>
      <c r="S24" s="71">
        <v>44932</v>
      </c>
      <c r="T24" s="8"/>
    </row>
    <row r="25" spans="1:20" ht="15.75" customHeight="1" x14ac:dyDescent="0.2">
      <c r="A25" s="63"/>
      <c r="B25" s="113" t="s">
        <v>3037</v>
      </c>
      <c r="C25" s="48" t="s">
        <v>1649</v>
      </c>
      <c r="D25" s="31" t="s">
        <v>27</v>
      </c>
      <c r="E25" s="36">
        <v>45147</v>
      </c>
      <c r="F25" s="118" t="s">
        <v>28</v>
      </c>
      <c r="G25" s="36">
        <v>45181</v>
      </c>
      <c r="H25" s="36">
        <v>45181</v>
      </c>
      <c r="I25" s="65" t="s">
        <v>29</v>
      </c>
      <c r="J25" s="48" t="s">
        <v>3038</v>
      </c>
      <c r="K25" s="66">
        <f t="shared" si="2"/>
        <v>80613.62</v>
      </c>
      <c r="L25" s="67">
        <v>80613.62</v>
      </c>
      <c r="M25" s="68"/>
      <c r="N25" s="31" t="s">
        <v>3039</v>
      </c>
      <c r="O25" s="60"/>
      <c r="P25" s="69"/>
      <c r="Q25" s="70"/>
      <c r="R25" s="48" t="s">
        <v>279</v>
      </c>
      <c r="S25" s="71">
        <v>44932</v>
      </c>
      <c r="T25" s="8"/>
    </row>
    <row r="26" spans="1:20" ht="15.75" customHeight="1" x14ac:dyDescent="0.2">
      <c r="A26" s="63"/>
      <c r="B26" s="113" t="s">
        <v>3040</v>
      </c>
      <c r="C26" s="48" t="s">
        <v>130</v>
      </c>
      <c r="D26" s="31" t="s">
        <v>27</v>
      </c>
      <c r="E26" s="36">
        <v>45147</v>
      </c>
      <c r="F26" s="118" t="s">
        <v>28</v>
      </c>
      <c r="G26" s="36">
        <v>45181</v>
      </c>
      <c r="H26" s="36">
        <v>45181</v>
      </c>
      <c r="I26" s="65" t="s">
        <v>29</v>
      </c>
      <c r="J26" s="48" t="s">
        <v>3038</v>
      </c>
      <c r="K26" s="66">
        <f t="shared" si="2"/>
        <v>41400</v>
      </c>
      <c r="L26" s="67">
        <v>41400</v>
      </c>
      <c r="M26" s="68"/>
      <c r="N26" s="31" t="s">
        <v>3041</v>
      </c>
      <c r="O26" s="60"/>
      <c r="P26" s="69"/>
      <c r="Q26" s="70"/>
      <c r="R26" s="48" t="s">
        <v>279</v>
      </c>
      <c r="S26" s="71">
        <v>44932</v>
      </c>
      <c r="T26" s="8"/>
    </row>
    <row r="27" spans="1:20" ht="15.75" customHeight="1" x14ac:dyDescent="0.2">
      <c r="A27" s="63"/>
      <c r="B27" s="126"/>
      <c r="C27" s="72"/>
      <c r="D27" s="27"/>
      <c r="E27" s="29"/>
      <c r="F27" s="57"/>
      <c r="G27" s="29"/>
      <c r="H27" s="29"/>
      <c r="I27" s="65"/>
      <c r="J27" s="48"/>
      <c r="K27" s="73"/>
      <c r="L27" s="67"/>
      <c r="M27" s="67"/>
      <c r="N27" s="48"/>
      <c r="O27" s="16"/>
      <c r="P27" s="75"/>
      <c r="Q27" s="65"/>
      <c r="R27" s="65"/>
      <c r="S27" s="65"/>
      <c r="T27" s="16"/>
    </row>
    <row r="28" spans="1:20" ht="15.75" customHeight="1" x14ac:dyDescent="0.2">
      <c r="A28" s="27"/>
      <c r="B28" s="55" t="s">
        <v>130</v>
      </c>
      <c r="C28" s="27"/>
      <c r="D28" s="27"/>
      <c r="E28" s="133"/>
      <c r="F28" s="127"/>
      <c r="G28" s="127"/>
      <c r="H28" s="127"/>
      <c r="I28" s="56"/>
      <c r="J28" s="56"/>
      <c r="K28" s="58"/>
      <c r="L28" s="58"/>
      <c r="M28" s="58"/>
      <c r="N28" s="59"/>
      <c r="O28" s="60"/>
      <c r="P28" s="61"/>
      <c r="Q28" s="62"/>
      <c r="R28" s="62"/>
      <c r="S28" s="129"/>
      <c r="T28" s="8"/>
    </row>
    <row r="29" spans="1:20" ht="15.75" customHeight="1" x14ac:dyDescent="0.2">
      <c r="A29" s="63"/>
      <c r="B29" s="113" t="s">
        <v>1234</v>
      </c>
      <c r="C29" s="31" t="s">
        <v>130</v>
      </c>
      <c r="D29" s="31" t="s">
        <v>27</v>
      </c>
      <c r="E29" s="36">
        <v>45092</v>
      </c>
      <c r="F29" s="31" t="s">
        <v>28</v>
      </c>
      <c r="G29" s="36">
        <v>45092</v>
      </c>
      <c r="H29" s="36">
        <v>45092</v>
      </c>
      <c r="I29" s="48" t="s">
        <v>29</v>
      </c>
      <c r="J29" s="48" t="s">
        <v>3020</v>
      </c>
      <c r="K29" s="66">
        <f t="shared" ref="K29:K32" si="3">SUM(L29:M29)</f>
        <v>95268</v>
      </c>
      <c r="L29" s="67"/>
      <c r="M29" s="68">
        <v>95268</v>
      </c>
      <c r="N29" s="48" t="s">
        <v>3042</v>
      </c>
      <c r="O29" s="60"/>
      <c r="P29" s="69"/>
      <c r="Q29" s="48"/>
      <c r="R29" s="48"/>
      <c r="S29" s="132"/>
      <c r="T29" s="8"/>
    </row>
    <row r="30" spans="1:20" ht="15.75" customHeight="1" x14ac:dyDescent="0.2">
      <c r="A30" s="63"/>
      <c r="B30" s="113" t="s">
        <v>3043</v>
      </c>
      <c r="C30" s="48" t="s">
        <v>130</v>
      </c>
      <c r="D30" s="31" t="s">
        <v>27</v>
      </c>
      <c r="E30" s="36">
        <v>45092</v>
      </c>
      <c r="F30" s="31" t="s">
        <v>28</v>
      </c>
      <c r="G30" s="36">
        <v>45120</v>
      </c>
      <c r="H30" s="36">
        <v>45120</v>
      </c>
      <c r="I30" s="48" t="s">
        <v>29</v>
      </c>
      <c r="J30" s="48" t="s">
        <v>3020</v>
      </c>
      <c r="K30" s="66">
        <f t="shared" si="3"/>
        <v>20112.5</v>
      </c>
      <c r="L30" s="67">
        <v>20112.5</v>
      </c>
      <c r="M30" s="68"/>
      <c r="N30" s="48" t="s">
        <v>3044</v>
      </c>
      <c r="O30" s="60"/>
      <c r="P30" s="69"/>
      <c r="Q30" s="48"/>
      <c r="R30" s="48"/>
      <c r="S30" s="132"/>
      <c r="T30" s="8"/>
    </row>
    <row r="31" spans="1:20" ht="15.75" customHeight="1" x14ac:dyDescent="0.2">
      <c r="A31" s="63"/>
      <c r="B31" s="113" t="s">
        <v>1234</v>
      </c>
      <c r="C31" s="48" t="s">
        <v>130</v>
      </c>
      <c r="D31" s="31" t="s">
        <v>27</v>
      </c>
      <c r="E31" s="36">
        <v>45092</v>
      </c>
      <c r="F31" s="31" t="s">
        <v>28</v>
      </c>
      <c r="G31" s="36">
        <v>45120</v>
      </c>
      <c r="H31" s="36">
        <v>45120</v>
      </c>
      <c r="I31" s="48" t="s">
        <v>29</v>
      </c>
      <c r="J31" s="48" t="s">
        <v>3020</v>
      </c>
      <c r="K31" s="66">
        <f t="shared" si="3"/>
        <v>49999</v>
      </c>
      <c r="L31" s="67">
        <v>49999</v>
      </c>
      <c r="M31" s="68"/>
      <c r="N31" s="48" t="s">
        <v>3044</v>
      </c>
      <c r="O31" s="60"/>
      <c r="P31" s="69"/>
      <c r="Q31" s="48"/>
      <c r="R31" s="48"/>
      <c r="S31" s="132"/>
      <c r="T31" s="8"/>
    </row>
    <row r="32" spans="1:20" ht="52.5" customHeight="1" x14ac:dyDescent="0.2">
      <c r="A32" s="63"/>
      <c r="B32" s="113" t="s">
        <v>1234</v>
      </c>
      <c r="C32" s="48" t="s">
        <v>130</v>
      </c>
      <c r="D32" s="31" t="s">
        <v>27</v>
      </c>
      <c r="E32" s="36">
        <v>45159</v>
      </c>
      <c r="F32" s="31" t="s">
        <v>28</v>
      </c>
      <c r="G32" s="36">
        <v>45175</v>
      </c>
      <c r="H32" s="36">
        <v>45175</v>
      </c>
      <c r="I32" s="48" t="s">
        <v>29</v>
      </c>
      <c r="J32" s="48" t="s">
        <v>3020</v>
      </c>
      <c r="K32" s="66">
        <f t="shared" si="3"/>
        <v>49999</v>
      </c>
      <c r="L32" s="67">
        <v>49999</v>
      </c>
      <c r="M32" s="68"/>
      <c r="N32" s="48" t="s">
        <v>3045</v>
      </c>
      <c r="O32" s="60"/>
      <c r="P32" s="69"/>
      <c r="Q32" s="48"/>
      <c r="R32" s="48"/>
      <c r="S32" s="132"/>
      <c r="T32" s="8"/>
    </row>
    <row r="33" spans="1:20" ht="15.75" customHeight="1" x14ac:dyDescent="0.2">
      <c r="A33" s="27"/>
      <c r="B33" s="55"/>
      <c r="C33" s="56"/>
      <c r="D33" s="56"/>
      <c r="E33" s="127"/>
      <c r="F33" s="127"/>
      <c r="G33" s="127"/>
      <c r="H33" s="127"/>
      <c r="I33" s="56"/>
      <c r="J33" s="56"/>
      <c r="K33" s="58"/>
      <c r="L33" s="58"/>
      <c r="M33" s="58"/>
      <c r="N33" s="59"/>
      <c r="O33" s="8"/>
      <c r="P33" s="61"/>
      <c r="Q33" s="62"/>
      <c r="R33" s="62"/>
      <c r="S33" s="129"/>
      <c r="T33" s="8"/>
    </row>
    <row r="34" spans="1:20" ht="15.75" customHeight="1" x14ac:dyDescent="0.2">
      <c r="A34" s="27"/>
      <c r="B34" s="55" t="s">
        <v>3018</v>
      </c>
      <c r="C34" s="56"/>
      <c r="D34" s="56"/>
      <c r="E34" s="56"/>
      <c r="F34" s="56"/>
      <c r="G34" s="56"/>
      <c r="H34" s="56"/>
      <c r="I34" s="56"/>
      <c r="J34" s="56"/>
      <c r="K34" s="58"/>
      <c r="L34" s="58"/>
      <c r="M34" s="58"/>
      <c r="N34" s="59"/>
      <c r="O34" s="60"/>
      <c r="P34" s="61"/>
      <c r="Q34" s="62"/>
      <c r="R34" s="62"/>
      <c r="S34" s="62"/>
      <c r="T34" s="8"/>
    </row>
    <row r="35" spans="1:20" ht="15.75" customHeight="1" x14ac:dyDescent="0.2">
      <c r="A35" s="63"/>
      <c r="B35" s="47" t="s">
        <v>3046</v>
      </c>
      <c r="C35" s="48" t="s">
        <v>130</v>
      </c>
      <c r="D35" s="48" t="s">
        <v>27</v>
      </c>
      <c r="E35" s="64">
        <v>45078</v>
      </c>
      <c r="F35" s="48" t="s">
        <v>28</v>
      </c>
      <c r="G35" s="64">
        <v>45078</v>
      </c>
      <c r="H35" s="64">
        <v>45078</v>
      </c>
      <c r="I35" s="48" t="s">
        <v>29</v>
      </c>
      <c r="J35" s="48" t="s">
        <v>3020</v>
      </c>
      <c r="K35" s="66">
        <f t="shared" ref="K35:K36" si="4">SUM(L35:M35)</f>
        <v>36992.5</v>
      </c>
      <c r="L35" s="169">
        <v>36992.5</v>
      </c>
      <c r="M35" s="169"/>
      <c r="N35" s="48" t="s">
        <v>3023</v>
      </c>
      <c r="O35" s="60"/>
      <c r="P35" s="192" t="s">
        <v>418</v>
      </c>
      <c r="Q35" s="48" t="s">
        <v>449</v>
      </c>
      <c r="R35" s="48" t="s">
        <v>420</v>
      </c>
      <c r="S35" s="48" t="s">
        <v>421</v>
      </c>
      <c r="T35" s="8"/>
    </row>
    <row r="36" spans="1:20" ht="15.75" customHeight="1" x14ac:dyDescent="0.2">
      <c r="A36" s="63"/>
      <c r="B36" s="47" t="s">
        <v>3047</v>
      </c>
      <c r="C36" s="48" t="s">
        <v>130</v>
      </c>
      <c r="D36" s="48" t="s">
        <v>27</v>
      </c>
      <c r="E36" s="64">
        <v>45079</v>
      </c>
      <c r="F36" s="48" t="s">
        <v>28</v>
      </c>
      <c r="G36" s="64">
        <v>45078</v>
      </c>
      <c r="H36" s="64">
        <v>45078</v>
      </c>
      <c r="I36" s="48" t="s">
        <v>29</v>
      </c>
      <c r="J36" s="48" t="s">
        <v>3020</v>
      </c>
      <c r="K36" s="66">
        <f t="shared" si="4"/>
        <v>24000</v>
      </c>
      <c r="L36" s="169">
        <v>24000</v>
      </c>
      <c r="M36" s="169"/>
      <c r="N36" s="48" t="s">
        <v>3048</v>
      </c>
      <c r="O36" s="60"/>
      <c r="P36" s="192" t="s">
        <v>418</v>
      </c>
      <c r="Q36" s="48" t="s">
        <v>449</v>
      </c>
      <c r="R36" s="48" t="s">
        <v>420</v>
      </c>
      <c r="S36" s="48" t="s">
        <v>421</v>
      </c>
      <c r="T36" s="8"/>
    </row>
    <row r="37" spans="1:20" ht="15.75" customHeight="1" x14ac:dyDescent="0.2">
      <c r="A37" s="27"/>
      <c r="B37" s="44"/>
      <c r="C37" s="29"/>
      <c r="D37" s="27"/>
      <c r="E37" s="29"/>
      <c r="F37" s="29"/>
      <c r="G37" s="29"/>
      <c r="H37" s="29"/>
      <c r="I37" s="27"/>
      <c r="J37" s="31"/>
      <c r="K37" s="32"/>
      <c r="L37" s="33"/>
      <c r="M37" s="33"/>
      <c r="N37" s="31"/>
      <c r="O37" s="16"/>
      <c r="P37" s="26"/>
      <c r="Q37" s="27"/>
      <c r="R37" s="27"/>
      <c r="S37" s="27"/>
      <c r="T37" s="16"/>
    </row>
    <row r="38" spans="1:20" ht="15.75" customHeight="1" x14ac:dyDescent="0.2">
      <c r="A38" s="27"/>
      <c r="B38" s="28" t="s">
        <v>1551</v>
      </c>
      <c r="C38" s="29"/>
      <c r="D38" s="27"/>
      <c r="E38" s="29"/>
      <c r="F38" s="29"/>
      <c r="G38" s="29"/>
      <c r="H38" s="29"/>
      <c r="I38" s="27"/>
      <c r="J38" s="31"/>
      <c r="K38" s="32"/>
      <c r="L38" s="33"/>
      <c r="M38" s="33"/>
      <c r="N38" s="31"/>
      <c r="O38" s="16"/>
      <c r="P38" s="26"/>
      <c r="Q38" s="27"/>
      <c r="R38" s="27"/>
      <c r="S38" s="27"/>
      <c r="T38" s="16"/>
    </row>
    <row r="39" spans="1:20" ht="15.75" customHeight="1" x14ac:dyDescent="0.2">
      <c r="A39" s="27"/>
      <c r="B39" s="44" t="s">
        <v>3049</v>
      </c>
      <c r="C39" s="31"/>
      <c r="D39" s="31"/>
      <c r="E39" s="36"/>
      <c r="F39" s="31"/>
      <c r="G39" s="36"/>
      <c r="H39" s="36"/>
      <c r="I39" s="31"/>
      <c r="J39" s="31"/>
      <c r="K39" s="37"/>
      <c r="L39" s="33"/>
      <c r="M39" s="49"/>
      <c r="N39" s="42"/>
      <c r="O39" s="16"/>
      <c r="P39" s="27"/>
      <c r="Q39" s="27"/>
      <c r="R39" s="31"/>
      <c r="S39" s="41"/>
      <c r="T39" s="16"/>
    </row>
    <row r="40" spans="1:20" ht="15.75" customHeight="1" x14ac:dyDescent="0.2">
      <c r="A40" s="27"/>
      <c r="B40" s="47" t="s">
        <v>3050</v>
      </c>
      <c r="C40" s="31" t="s">
        <v>138</v>
      </c>
      <c r="D40" s="31" t="s">
        <v>27</v>
      </c>
      <c r="E40" s="36">
        <v>45027</v>
      </c>
      <c r="F40" s="31" t="s">
        <v>28</v>
      </c>
      <c r="G40" s="36">
        <v>45056</v>
      </c>
      <c r="H40" s="36">
        <v>45056</v>
      </c>
      <c r="I40" s="31" t="s">
        <v>29</v>
      </c>
      <c r="J40" s="31" t="s">
        <v>3020</v>
      </c>
      <c r="K40" s="37">
        <f t="shared" ref="K40:K53" si="5">SUM(L40:M40)</f>
        <v>24000</v>
      </c>
      <c r="L40" s="33">
        <v>24000</v>
      </c>
      <c r="M40" s="49"/>
      <c r="N40" s="42" t="str">
        <f t="shared" ref="N40:N53" si="6">B40</f>
        <v>Meals and snacks to be served during the conduct of Resource Mapping for the project on " Feasibility Study of a Technology Business Incubation Program for DA-RFO 3 " on May 18, 2023 at DA_CLIARC, Paraiso, Tarlac City, Tarlac</v>
      </c>
      <c r="O40" s="16"/>
      <c r="P40" s="27"/>
      <c r="Q40" s="27"/>
      <c r="R40" s="31"/>
      <c r="S40" s="41">
        <v>44949</v>
      </c>
      <c r="T40" s="16"/>
    </row>
    <row r="41" spans="1:20" ht="15.75" customHeight="1" x14ac:dyDescent="0.2">
      <c r="A41" s="27"/>
      <c r="B41" s="47" t="s">
        <v>3051</v>
      </c>
      <c r="C41" s="31" t="s">
        <v>138</v>
      </c>
      <c r="D41" s="31" t="s">
        <v>27</v>
      </c>
      <c r="E41" s="36">
        <v>45027</v>
      </c>
      <c r="F41" s="31" t="s">
        <v>28</v>
      </c>
      <c r="G41" s="36">
        <v>45056</v>
      </c>
      <c r="H41" s="36">
        <v>45056</v>
      </c>
      <c r="I41" s="31" t="s">
        <v>29</v>
      </c>
      <c r="J41" s="31" t="s">
        <v>3020</v>
      </c>
      <c r="K41" s="37">
        <f t="shared" si="5"/>
        <v>36000</v>
      </c>
      <c r="L41" s="33">
        <v>36000</v>
      </c>
      <c r="M41" s="49"/>
      <c r="N41" s="42" t="str">
        <f t="shared" si="6"/>
        <v>Meals and snacks to be served during the Station Meeting of CLIARC on May 19, 2023 at DA-CLIARC, Paraiso, Tarlac City, Tarlac</v>
      </c>
      <c r="O41" s="16"/>
      <c r="P41" s="27"/>
      <c r="Q41" s="27"/>
      <c r="R41" s="31"/>
      <c r="S41" s="41">
        <v>44949</v>
      </c>
      <c r="T41" s="16"/>
    </row>
    <row r="42" spans="1:20" ht="15.75" customHeight="1" x14ac:dyDescent="0.2">
      <c r="A42" s="27"/>
      <c r="B42" s="47" t="s">
        <v>3052</v>
      </c>
      <c r="C42" s="31" t="s">
        <v>138</v>
      </c>
      <c r="D42" s="31" t="s">
        <v>27</v>
      </c>
      <c r="E42" s="36">
        <v>45056</v>
      </c>
      <c r="F42" s="31" t="s">
        <v>28</v>
      </c>
      <c r="G42" s="36">
        <v>45078</v>
      </c>
      <c r="H42" s="36">
        <v>45078</v>
      </c>
      <c r="I42" s="31" t="s">
        <v>29</v>
      </c>
      <c r="J42" s="31" t="s">
        <v>3020</v>
      </c>
      <c r="K42" s="37">
        <f t="shared" si="5"/>
        <v>54000</v>
      </c>
      <c r="L42" s="33">
        <v>54000</v>
      </c>
      <c r="M42" s="49"/>
      <c r="N42" s="42" t="str">
        <f t="shared" si="6"/>
        <v xml:space="preserve">Meals and snacks to be served during the 2nd session of Farmers Field School Training (FFS) on Ube production at San Marcelino, Zambales on July 13-14, 2023 </v>
      </c>
      <c r="O42" s="16"/>
      <c r="P42" s="27"/>
      <c r="Q42" s="27"/>
      <c r="R42" s="31"/>
      <c r="S42" s="41">
        <v>44949</v>
      </c>
      <c r="T42" s="16"/>
    </row>
    <row r="43" spans="1:20" ht="15.75" customHeight="1" x14ac:dyDescent="0.2">
      <c r="A43" s="27"/>
      <c r="B43" s="149" t="s">
        <v>3053</v>
      </c>
      <c r="C43" s="31" t="s">
        <v>138</v>
      </c>
      <c r="D43" s="31" t="s">
        <v>27</v>
      </c>
      <c r="E43" s="36">
        <v>45056</v>
      </c>
      <c r="F43" s="31" t="s">
        <v>28</v>
      </c>
      <c r="G43" s="36">
        <v>45078</v>
      </c>
      <c r="H43" s="36">
        <v>45078</v>
      </c>
      <c r="I43" s="31" t="s">
        <v>29</v>
      </c>
      <c r="J43" s="31" t="s">
        <v>3020</v>
      </c>
      <c r="K43" s="37">
        <f t="shared" si="5"/>
        <v>54000</v>
      </c>
      <c r="L43" s="33">
        <v>54000</v>
      </c>
      <c r="M43" s="49"/>
      <c r="N43" s="42" t="str">
        <f t="shared" si="6"/>
        <v xml:space="preserve">Meals and snacks to be served during the 2nd session of Farmers Field School Training (FFS) on Ube production at Porac, Pampanga on July 20-21, 2023 </v>
      </c>
      <c r="O43" s="16"/>
      <c r="P43" s="27"/>
      <c r="Q43" s="27"/>
      <c r="R43" s="31"/>
      <c r="S43" s="41"/>
      <c r="T43" s="16"/>
    </row>
    <row r="44" spans="1:20" ht="15.75" customHeight="1" x14ac:dyDescent="0.2">
      <c r="A44" s="27"/>
      <c r="B44" s="149" t="s">
        <v>3054</v>
      </c>
      <c r="C44" s="31" t="s">
        <v>138</v>
      </c>
      <c r="D44" s="31" t="s">
        <v>27</v>
      </c>
      <c r="E44" s="36">
        <v>45078</v>
      </c>
      <c r="F44" s="31" t="s">
        <v>110</v>
      </c>
      <c r="G44" s="36">
        <v>45078</v>
      </c>
      <c r="H44" s="36">
        <v>45078</v>
      </c>
      <c r="I44" s="31" t="s">
        <v>29</v>
      </c>
      <c r="J44" s="31" t="s">
        <v>3020</v>
      </c>
      <c r="K44" s="37">
        <f t="shared" si="5"/>
        <v>15000</v>
      </c>
      <c r="L44" s="33">
        <v>15000</v>
      </c>
      <c r="M44" s="49"/>
      <c r="N44" s="42" t="str">
        <f t="shared" si="6"/>
        <v>Meals and snacks to be served during the conduct of Key Informant Interviews on June 28, 2023 at Palayan City, Nueva Ecija</v>
      </c>
      <c r="O44" s="16"/>
      <c r="P44" s="27"/>
      <c r="Q44" s="27"/>
      <c r="R44" s="31"/>
      <c r="S44" s="41"/>
      <c r="T44" s="16"/>
    </row>
    <row r="45" spans="1:20" ht="15.75" customHeight="1" x14ac:dyDescent="0.2">
      <c r="A45" s="27"/>
      <c r="B45" s="149" t="s">
        <v>3055</v>
      </c>
      <c r="C45" s="31" t="s">
        <v>138</v>
      </c>
      <c r="D45" s="31" t="s">
        <v>27</v>
      </c>
      <c r="E45" s="36">
        <v>45078</v>
      </c>
      <c r="F45" s="31" t="s">
        <v>110</v>
      </c>
      <c r="G45" s="36">
        <v>45078</v>
      </c>
      <c r="H45" s="36">
        <v>45078</v>
      </c>
      <c r="I45" s="31" t="s">
        <v>29</v>
      </c>
      <c r="J45" s="31" t="s">
        <v>3020</v>
      </c>
      <c r="K45" s="37">
        <f t="shared" si="5"/>
        <v>15000</v>
      </c>
      <c r="L45" s="33">
        <v>15000</v>
      </c>
      <c r="M45" s="49"/>
      <c r="N45" s="42" t="str">
        <f t="shared" si="6"/>
        <v>Meals and snacks to be served during the conduct of Key Informant Interviews on June 29, 2023 at San Fernando, Pampang a</v>
      </c>
      <c r="O45" s="16"/>
      <c r="P45" s="27"/>
      <c r="Q45" s="27"/>
      <c r="R45" s="31"/>
      <c r="S45" s="41"/>
      <c r="T45" s="16"/>
    </row>
    <row r="46" spans="1:20" ht="15.75" customHeight="1" x14ac:dyDescent="0.2">
      <c r="A46" s="27"/>
      <c r="B46" s="149" t="s">
        <v>3056</v>
      </c>
      <c r="C46" s="31" t="s">
        <v>138</v>
      </c>
      <c r="D46" s="31" t="s">
        <v>27</v>
      </c>
      <c r="E46" s="36">
        <v>45078</v>
      </c>
      <c r="F46" s="31" t="s">
        <v>110</v>
      </c>
      <c r="G46" s="36">
        <v>45078</v>
      </c>
      <c r="H46" s="36">
        <v>45078</v>
      </c>
      <c r="I46" s="31" t="s">
        <v>29</v>
      </c>
      <c r="J46" s="31" t="s">
        <v>3020</v>
      </c>
      <c r="K46" s="37">
        <f t="shared" si="5"/>
        <v>15000</v>
      </c>
      <c r="L46" s="33">
        <v>15000</v>
      </c>
      <c r="M46" s="49"/>
      <c r="N46" s="42" t="str">
        <f t="shared" si="6"/>
        <v>Meals and snacks to be served during the conduct of Key Informant Interviews on June 30, 2023 at Tarlac City, Tarlac</v>
      </c>
      <c r="O46" s="16"/>
      <c r="P46" s="27"/>
      <c r="Q46" s="27"/>
      <c r="R46" s="31"/>
      <c r="S46" s="41"/>
      <c r="T46" s="16"/>
    </row>
    <row r="47" spans="1:20" ht="15.75" customHeight="1" x14ac:dyDescent="0.2">
      <c r="A47" s="27"/>
      <c r="B47" s="149" t="s">
        <v>3057</v>
      </c>
      <c r="C47" s="31" t="s">
        <v>138</v>
      </c>
      <c r="D47" s="31" t="s">
        <v>27</v>
      </c>
      <c r="E47" s="36">
        <v>45078</v>
      </c>
      <c r="F47" s="31" t="s">
        <v>110</v>
      </c>
      <c r="G47" s="36">
        <v>45118</v>
      </c>
      <c r="H47" s="36">
        <v>45118</v>
      </c>
      <c r="I47" s="31" t="s">
        <v>29</v>
      </c>
      <c r="J47" s="31" t="s">
        <v>3020</v>
      </c>
      <c r="K47" s="37">
        <f t="shared" si="5"/>
        <v>15000</v>
      </c>
      <c r="L47" s="33">
        <v>15000</v>
      </c>
      <c r="M47" s="49"/>
      <c r="N47" s="42" t="str">
        <f t="shared" si="6"/>
        <v>Meals and snacks to be served during the conduct of Key Informant Interviews on July 4, 2023 at Malolos, Bulacan</v>
      </c>
      <c r="O47" s="16"/>
      <c r="P47" s="27"/>
      <c r="Q47" s="27"/>
      <c r="R47" s="31"/>
      <c r="S47" s="41"/>
      <c r="T47" s="16"/>
    </row>
    <row r="48" spans="1:20" ht="15.75" customHeight="1" x14ac:dyDescent="0.2">
      <c r="A48" s="27"/>
      <c r="B48" s="149" t="s">
        <v>3058</v>
      </c>
      <c r="C48" s="31" t="s">
        <v>138</v>
      </c>
      <c r="D48" s="31" t="s">
        <v>27</v>
      </c>
      <c r="E48" s="36">
        <v>45078</v>
      </c>
      <c r="F48" s="31" t="s">
        <v>110</v>
      </c>
      <c r="G48" s="36">
        <v>45118</v>
      </c>
      <c r="H48" s="36">
        <v>45118</v>
      </c>
      <c r="I48" s="31" t="s">
        <v>29</v>
      </c>
      <c r="J48" s="31" t="s">
        <v>3020</v>
      </c>
      <c r="K48" s="37">
        <f t="shared" si="5"/>
        <v>15000</v>
      </c>
      <c r="L48" s="33">
        <v>15000</v>
      </c>
      <c r="M48" s="49"/>
      <c r="N48" s="42" t="str">
        <f t="shared" si="6"/>
        <v>Meals and snacks to be served during the conduct of Key Informant Interviews on July 5, 2023 at Balanga, Bataan</v>
      </c>
      <c r="O48" s="16"/>
      <c r="P48" s="27"/>
      <c r="Q48" s="27"/>
      <c r="R48" s="31"/>
      <c r="S48" s="41"/>
      <c r="T48" s="16"/>
    </row>
    <row r="49" spans="1:20" ht="15.75" customHeight="1" x14ac:dyDescent="0.2">
      <c r="A49" s="27"/>
      <c r="B49" s="149" t="s">
        <v>3059</v>
      </c>
      <c r="C49" s="31" t="s">
        <v>138</v>
      </c>
      <c r="D49" s="31" t="s">
        <v>27</v>
      </c>
      <c r="E49" s="36">
        <v>45078</v>
      </c>
      <c r="F49" s="31" t="s">
        <v>110</v>
      </c>
      <c r="G49" s="36">
        <v>45118</v>
      </c>
      <c r="H49" s="36">
        <v>45118</v>
      </c>
      <c r="I49" s="31" t="s">
        <v>29</v>
      </c>
      <c r="J49" s="31" t="s">
        <v>3020</v>
      </c>
      <c r="K49" s="37">
        <f t="shared" si="5"/>
        <v>15000</v>
      </c>
      <c r="L49" s="33">
        <v>15000</v>
      </c>
      <c r="M49" s="49"/>
      <c r="N49" s="42" t="str">
        <f t="shared" si="6"/>
        <v>Meals and snacks to be served during the conduct of Key Informant Interviews on July 6, 2023 at Iba, Zambales</v>
      </c>
      <c r="O49" s="16"/>
      <c r="P49" s="27"/>
      <c r="Q49" s="27"/>
      <c r="R49" s="31"/>
      <c r="S49" s="41"/>
      <c r="T49" s="16"/>
    </row>
    <row r="50" spans="1:20" ht="15.75" customHeight="1" x14ac:dyDescent="0.2">
      <c r="A50" s="27"/>
      <c r="B50" s="149" t="s">
        <v>3060</v>
      </c>
      <c r="C50" s="31" t="s">
        <v>138</v>
      </c>
      <c r="D50" s="31" t="s">
        <v>27</v>
      </c>
      <c r="E50" s="36">
        <v>45078</v>
      </c>
      <c r="F50" s="31" t="s">
        <v>110</v>
      </c>
      <c r="G50" s="36">
        <v>45118</v>
      </c>
      <c r="H50" s="36">
        <v>45118</v>
      </c>
      <c r="I50" s="31" t="s">
        <v>29</v>
      </c>
      <c r="J50" s="31" t="s">
        <v>3020</v>
      </c>
      <c r="K50" s="37">
        <f t="shared" si="5"/>
        <v>15000</v>
      </c>
      <c r="L50" s="33">
        <v>15000</v>
      </c>
      <c r="M50" s="49"/>
      <c r="N50" s="42" t="str">
        <f t="shared" si="6"/>
        <v>Meals and snacks to be served during the conduct of Key Informant Interviews on July 12, 2023 at Baler, Aurora</v>
      </c>
      <c r="O50" s="16"/>
      <c r="P50" s="27"/>
      <c r="Q50" s="27"/>
      <c r="R50" s="31"/>
      <c r="S50" s="41"/>
      <c r="T50" s="16"/>
    </row>
    <row r="51" spans="1:20" ht="15.75" customHeight="1" x14ac:dyDescent="0.2">
      <c r="A51" s="27"/>
      <c r="B51" s="149" t="s">
        <v>3061</v>
      </c>
      <c r="C51" s="31" t="s">
        <v>138</v>
      </c>
      <c r="D51" s="31" t="s">
        <v>27</v>
      </c>
      <c r="E51" s="36">
        <v>45118</v>
      </c>
      <c r="F51" s="31" t="s">
        <v>28</v>
      </c>
      <c r="G51" s="36">
        <v>45154</v>
      </c>
      <c r="H51" s="36">
        <v>45154</v>
      </c>
      <c r="I51" s="31" t="s">
        <v>29</v>
      </c>
      <c r="J51" s="31" t="s">
        <v>3020</v>
      </c>
      <c r="K51" s="37">
        <f t="shared" si="5"/>
        <v>108000</v>
      </c>
      <c r="L51" s="33">
        <v>108000</v>
      </c>
      <c r="M51" s="49"/>
      <c r="N51" s="42" t="str">
        <f t="shared" si="6"/>
        <v>Meals and snacks to be served during the Training on Technical Writing and Writing Publishable Paper for DA-RFO III Researchers under the RRDEN Capacity Development Component at DA-CLIARC, LD2, Paraiso, Tarlac</v>
      </c>
      <c r="O51" s="16"/>
      <c r="P51" s="27"/>
      <c r="Q51" s="27"/>
      <c r="R51" s="31"/>
      <c r="S51" s="41"/>
      <c r="T51" s="16"/>
    </row>
    <row r="52" spans="1:20" ht="15.75" customHeight="1" x14ac:dyDescent="0.2">
      <c r="A52" s="27"/>
      <c r="B52" s="149" t="s">
        <v>3062</v>
      </c>
      <c r="C52" s="31" t="s">
        <v>138</v>
      </c>
      <c r="D52" s="31" t="s">
        <v>27</v>
      </c>
      <c r="E52" s="36">
        <v>45170</v>
      </c>
      <c r="F52" s="31" t="s">
        <v>28</v>
      </c>
      <c r="G52" s="36">
        <v>45170</v>
      </c>
      <c r="H52" s="36">
        <v>45170</v>
      </c>
      <c r="I52" s="31" t="s">
        <v>29</v>
      </c>
      <c r="J52" s="31" t="s">
        <v>3020</v>
      </c>
      <c r="K52" s="37">
        <f t="shared" si="5"/>
        <v>36000</v>
      </c>
      <c r="L52" s="33">
        <v>36000</v>
      </c>
      <c r="M52" s="49"/>
      <c r="N52" s="42" t="str">
        <f t="shared" si="6"/>
        <v>Meals and snacks to be served during the 1st RRDEN meeting with member institutions on October 12, 2023 at CLIARC LD, Paraiso, Tarlac City.</v>
      </c>
      <c r="O52" s="16"/>
      <c r="P52" s="27"/>
      <c r="Q52" s="27"/>
      <c r="R52" s="31"/>
      <c r="S52" s="41"/>
      <c r="T52" s="16"/>
    </row>
    <row r="53" spans="1:20" ht="15.75" customHeight="1" x14ac:dyDescent="0.2">
      <c r="A53" s="27"/>
      <c r="B53" s="149" t="s">
        <v>3063</v>
      </c>
      <c r="C53" s="31" t="s">
        <v>138</v>
      </c>
      <c r="D53" s="31" t="s">
        <v>27</v>
      </c>
      <c r="E53" s="36">
        <v>45170</v>
      </c>
      <c r="F53" s="31" t="s">
        <v>28</v>
      </c>
      <c r="G53" s="36">
        <v>45200</v>
      </c>
      <c r="H53" s="36">
        <v>45200</v>
      </c>
      <c r="I53" s="31" t="s">
        <v>29</v>
      </c>
      <c r="J53" s="31" t="s">
        <v>3020</v>
      </c>
      <c r="K53" s="37">
        <f t="shared" si="5"/>
        <v>108000</v>
      </c>
      <c r="L53" s="33">
        <v>108000</v>
      </c>
      <c r="M53" s="49"/>
      <c r="N53" s="42" t="str">
        <f t="shared" si="6"/>
        <v>Meals and snacks to be served during the conduct of Training on Conceptualization and Implementation of Qualitative Research and Research Ethics on October 25-27, 2023 at DA-CLIARC LD, Paraiso, Tarlac City.</v>
      </c>
      <c r="O53" s="16"/>
      <c r="P53" s="27"/>
      <c r="Q53" s="27"/>
      <c r="R53" s="31"/>
      <c r="S53" s="41"/>
      <c r="T53" s="16"/>
    </row>
    <row r="54" spans="1:20" ht="15.75" customHeight="1" x14ac:dyDescent="0.2">
      <c r="A54" s="27"/>
      <c r="B54" s="149"/>
      <c r="C54" s="31"/>
      <c r="D54" s="31"/>
      <c r="E54" s="36"/>
      <c r="F54" s="31"/>
      <c r="G54" s="36"/>
      <c r="H54" s="36"/>
      <c r="I54" s="31"/>
      <c r="J54" s="31"/>
      <c r="K54" s="37"/>
      <c r="L54" s="33"/>
      <c r="M54" s="49"/>
      <c r="N54" s="42"/>
      <c r="O54" s="16"/>
      <c r="P54" s="27"/>
      <c r="Q54" s="27"/>
      <c r="R54" s="31"/>
      <c r="S54" s="41"/>
      <c r="T54" s="16"/>
    </row>
    <row r="55" spans="1:20" ht="15.75" customHeight="1" x14ac:dyDescent="0.2">
      <c r="A55" s="27"/>
      <c r="B55" s="47"/>
      <c r="C55" s="31"/>
      <c r="D55" s="31"/>
      <c r="E55" s="36"/>
      <c r="F55" s="31"/>
      <c r="G55" s="36"/>
      <c r="H55" s="36"/>
      <c r="I55" s="31"/>
      <c r="J55" s="31"/>
      <c r="K55" s="37"/>
      <c r="L55" s="33"/>
      <c r="M55" s="49"/>
      <c r="N55" s="42"/>
      <c r="O55" s="16"/>
      <c r="P55" s="27"/>
      <c r="Q55" s="27"/>
      <c r="R55" s="31"/>
      <c r="S55" s="41"/>
      <c r="T55" s="16"/>
    </row>
    <row r="56" spans="1:20" ht="15.75" customHeight="1" x14ac:dyDescent="0.2">
      <c r="A56" s="27"/>
      <c r="B56" s="44" t="s">
        <v>1649</v>
      </c>
      <c r="C56" s="31"/>
      <c r="D56" s="31"/>
      <c r="E56" s="36"/>
      <c r="F56" s="31"/>
      <c r="G56" s="36"/>
      <c r="H56" s="36"/>
      <c r="I56" s="31"/>
      <c r="J56" s="31"/>
      <c r="K56" s="37"/>
      <c r="L56" s="33"/>
      <c r="M56" s="49"/>
      <c r="N56" s="42"/>
      <c r="O56" s="16"/>
      <c r="P56" s="27"/>
      <c r="Q56" s="27"/>
      <c r="R56" s="31"/>
      <c r="S56" s="41"/>
      <c r="T56" s="16"/>
    </row>
    <row r="57" spans="1:20" ht="15.75" customHeight="1" x14ac:dyDescent="0.2">
      <c r="A57" s="27"/>
      <c r="B57" s="47" t="s">
        <v>3064</v>
      </c>
      <c r="C57" s="31" t="s">
        <v>1649</v>
      </c>
      <c r="D57" s="31" t="s">
        <v>27</v>
      </c>
      <c r="E57" s="36">
        <v>45007</v>
      </c>
      <c r="F57" s="31" t="s">
        <v>28</v>
      </c>
      <c r="G57" s="36">
        <v>45007</v>
      </c>
      <c r="H57" s="36">
        <v>45007</v>
      </c>
      <c r="I57" s="31" t="s">
        <v>29</v>
      </c>
      <c r="J57" s="31" t="s">
        <v>3038</v>
      </c>
      <c r="K57" s="37">
        <f t="shared" ref="K57:K208" si="7">SUM(L57:M57)</f>
        <v>3750</v>
      </c>
      <c r="L57" s="33">
        <v>3750</v>
      </c>
      <c r="M57" s="49"/>
      <c r="N57" s="42" t="s">
        <v>3064</v>
      </c>
      <c r="O57" s="16"/>
      <c r="P57" s="27"/>
      <c r="Q57" s="27"/>
      <c r="R57" s="31"/>
      <c r="S57" s="41">
        <v>44949</v>
      </c>
      <c r="T57" s="16"/>
    </row>
    <row r="58" spans="1:20" ht="15.75" customHeight="1" x14ac:dyDescent="0.2">
      <c r="A58" s="27"/>
      <c r="B58" s="47" t="s">
        <v>3065</v>
      </c>
      <c r="C58" s="31" t="s">
        <v>1649</v>
      </c>
      <c r="D58" s="31" t="s">
        <v>27</v>
      </c>
      <c r="E58" s="36">
        <v>45007</v>
      </c>
      <c r="F58" s="31" t="s">
        <v>28</v>
      </c>
      <c r="G58" s="36">
        <v>45007</v>
      </c>
      <c r="H58" s="36">
        <v>45007</v>
      </c>
      <c r="I58" s="31" t="s">
        <v>29</v>
      </c>
      <c r="J58" s="31" t="s">
        <v>3038</v>
      </c>
      <c r="K58" s="37">
        <f t="shared" si="7"/>
        <v>10000</v>
      </c>
      <c r="L58" s="33">
        <v>10000</v>
      </c>
      <c r="M58" s="49"/>
      <c r="N58" s="42" t="s">
        <v>3066</v>
      </c>
      <c r="O58" s="16"/>
      <c r="P58" s="27"/>
      <c r="Q58" s="27"/>
      <c r="R58" s="31"/>
      <c r="S58" s="41">
        <v>44949</v>
      </c>
      <c r="T58" s="16"/>
    </row>
    <row r="59" spans="1:20" ht="15.75" customHeight="1" x14ac:dyDescent="0.2">
      <c r="A59" s="27"/>
      <c r="B59" s="47" t="s">
        <v>3067</v>
      </c>
      <c r="C59" s="31" t="s">
        <v>1649</v>
      </c>
      <c r="D59" s="31" t="s">
        <v>27</v>
      </c>
      <c r="E59" s="36">
        <v>45007</v>
      </c>
      <c r="F59" s="31" t="s">
        <v>28</v>
      </c>
      <c r="G59" s="36">
        <v>45007</v>
      </c>
      <c r="H59" s="36">
        <v>45007</v>
      </c>
      <c r="I59" s="31" t="s">
        <v>29</v>
      </c>
      <c r="J59" s="31" t="s">
        <v>3038</v>
      </c>
      <c r="K59" s="37">
        <f t="shared" si="7"/>
        <v>4000</v>
      </c>
      <c r="L59" s="33">
        <v>4000</v>
      </c>
      <c r="M59" s="49"/>
      <c r="N59" s="42" t="s">
        <v>3067</v>
      </c>
      <c r="O59" s="16"/>
      <c r="P59" s="27"/>
      <c r="Q59" s="27"/>
      <c r="R59" s="31"/>
      <c r="S59" s="41">
        <v>44949</v>
      </c>
      <c r="T59" s="16"/>
    </row>
    <row r="60" spans="1:20" ht="15.75" customHeight="1" x14ac:dyDescent="0.2">
      <c r="A60" s="27"/>
      <c r="B60" s="47" t="s">
        <v>3068</v>
      </c>
      <c r="C60" s="31" t="s">
        <v>1649</v>
      </c>
      <c r="D60" s="31" t="s">
        <v>27</v>
      </c>
      <c r="E60" s="36">
        <v>45007</v>
      </c>
      <c r="F60" s="31" t="s">
        <v>28</v>
      </c>
      <c r="G60" s="36">
        <v>45007</v>
      </c>
      <c r="H60" s="36">
        <v>45007</v>
      </c>
      <c r="I60" s="31" t="s">
        <v>29</v>
      </c>
      <c r="J60" s="31" t="s">
        <v>3038</v>
      </c>
      <c r="K60" s="37">
        <f t="shared" si="7"/>
        <v>3990</v>
      </c>
      <c r="L60" s="33">
        <v>3990</v>
      </c>
      <c r="M60" s="49"/>
      <c r="N60" s="42" t="s">
        <v>3069</v>
      </c>
      <c r="O60" s="16"/>
      <c r="P60" s="27"/>
      <c r="Q60" s="27"/>
      <c r="R60" s="31"/>
      <c r="S60" s="41">
        <v>44949</v>
      </c>
      <c r="T60" s="16"/>
    </row>
    <row r="61" spans="1:20" ht="15.75" customHeight="1" x14ac:dyDescent="0.2">
      <c r="A61" s="27"/>
      <c r="B61" s="47" t="s">
        <v>3070</v>
      </c>
      <c r="C61" s="31" t="s">
        <v>1649</v>
      </c>
      <c r="D61" s="31" t="s">
        <v>27</v>
      </c>
      <c r="E61" s="36">
        <v>45007</v>
      </c>
      <c r="F61" s="31" t="s">
        <v>28</v>
      </c>
      <c r="G61" s="36">
        <v>45007</v>
      </c>
      <c r="H61" s="36">
        <v>45007</v>
      </c>
      <c r="I61" s="31" t="s">
        <v>29</v>
      </c>
      <c r="J61" s="31" t="s">
        <v>3038</v>
      </c>
      <c r="K61" s="37">
        <f t="shared" si="7"/>
        <v>4000</v>
      </c>
      <c r="L61" s="33">
        <v>4000</v>
      </c>
      <c r="M61" s="49"/>
      <c r="N61" s="42" t="str">
        <f t="shared" ref="N61:N87" si="8">B61</f>
        <v>Snack Served during the conduct of MAFC Sta. Cruz Meeting on March 31, 2023 at Municipal Function Hall, Municipal Town Hall, Sta. Cruz, Zambales.</v>
      </c>
      <c r="O61" s="16"/>
      <c r="P61" s="27"/>
      <c r="Q61" s="27"/>
      <c r="R61" s="31"/>
      <c r="S61" s="41">
        <v>44949</v>
      </c>
      <c r="T61" s="16"/>
    </row>
    <row r="62" spans="1:20" ht="15.75" customHeight="1" x14ac:dyDescent="0.2">
      <c r="A62" s="27"/>
      <c r="B62" s="35" t="s">
        <v>3071</v>
      </c>
      <c r="C62" s="31" t="s">
        <v>1649</v>
      </c>
      <c r="D62" s="31" t="s">
        <v>27</v>
      </c>
      <c r="E62" s="36">
        <v>45007</v>
      </c>
      <c r="F62" s="31" t="s">
        <v>28</v>
      </c>
      <c r="G62" s="36">
        <v>45007</v>
      </c>
      <c r="H62" s="36">
        <v>45007</v>
      </c>
      <c r="I62" s="31" t="s">
        <v>29</v>
      </c>
      <c r="J62" s="31" t="s">
        <v>3038</v>
      </c>
      <c r="K62" s="37">
        <f t="shared" si="7"/>
        <v>4000</v>
      </c>
      <c r="L62" s="33">
        <v>4000</v>
      </c>
      <c r="M62" s="33"/>
      <c r="N62" s="42" t="str">
        <f t="shared" si="8"/>
        <v>Meal served during the conduct of MAFC San Ildefonso Meeting on March 31, 2023 at One San Ildefonso Mall, San Ildefonso, Bulacan.</v>
      </c>
      <c r="O62" s="16"/>
      <c r="P62" s="26"/>
      <c r="Q62" s="27"/>
      <c r="R62" s="27"/>
      <c r="S62" s="27"/>
      <c r="T62" s="16"/>
    </row>
    <row r="63" spans="1:20" ht="15.75" customHeight="1" x14ac:dyDescent="0.2">
      <c r="A63" s="27"/>
      <c r="B63" s="35" t="s">
        <v>3072</v>
      </c>
      <c r="C63" s="31" t="s">
        <v>1649</v>
      </c>
      <c r="D63" s="31" t="s">
        <v>27</v>
      </c>
      <c r="E63" s="36">
        <v>45007</v>
      </c>
      <c r="F63" s="31" t="s">
        <v>28</v>
      </c>
      <c r="G63" s="36">
        <v>45007</v>
      </c>
      <c r="H63" s="36">
        <v>45007</v>
      </c>
      <c r="I63" s="31" t="s">
        <v>29</v>
      </c>
      <c r="J63" s="31" t="s">
        <v>3038</v>
      </c>
      <c r="K63" s="37">
        <f t="shared" si="7"/>
        <v>10000</v>
      </c>
      <c r="L63" s="33">
        <v>10000</v>
      </c>
      <c r="M63" s="33"/>
      <c r="N63" s="42" t="str">
        <f t="shared" si="8"/>
        <v xml:space="preserve">Meal and Snack served during the conduct of PAFC Pampanga Meeting on March 30, 2023 at Benigno Hall, Provincial Capitol Compound, City of San Fernando, Pampanga </v>
      </c>
      <c r="O63" s="16"/>
      <c r="P63" s="26"/>
      <c r="Q63" s="27"/>
      <c r="R63" s="27"/>
      <c r="S63" s="27"/>
      <c r="T63" s="16"/>
    </row>
    <row r="64" spans="1:20" ht="15.75" customHeight="1" x14ac:dyDescent="0.2">
      <c r="A64" s="27"/>
      <c r="B64" s="35" t="s">
        <v>3073</v>
      </c>
      <c r="C64" s="31" t="s">
        <v>1649</v>
      </c>
      <c r="D64" s="31" t="s">
        <v>27</v>
      </c>
      <c r="E64" s="36">
        <v>45007</v>
      </c>
      <c r="F64" s="31" t="s">
        <v>28</v>
      </c>
      <c r="G64" s="36">
        <v>45007</v>
      </c>
      <c r="H64" s="36">
        <v>45007</v>
      </c>
      <c r="I64" s="31" t="s">
        <v>29</v>
      </c>
      <c r="J64" s="31" t="s">
        <v>3038</v>
      </c>
      <c r="K64" s="37">
        <f t="shared" si="7"/>
        <v>4000</v>
      </c>
      <c r="L64" s="33">
        <v>4000</v>
      </c>
      <c r="M64" s="33"/>
      <c r="N64" s="42" t="str">
        <f t="shared" si="8"/>
        <v>Meals to be served during the conduct of MAFC Rizal meeting on March 30, 2023 in Rizal, Nueva Ecija.</v>
      </c>
      <c r="O64" s="16"/>
      <c r="P64" s="26"/>
      <c r="Q64" s="27"/>
      <c r="R64" s="27"/>
      <c r="S64" s="27"/>
      <c r="T64" s="16"/>
    </row>
    <row r="65" spans="1:20" ht="15.75" customHeight="1" x14ac:dyDescent="0.2">
      <c r="A65" s="27"/>
      <c r="B65" s="35" t="s">
        <v>3074</v>
      </c>
      <c r="C65" s="31" t="s">
        <v>1649</v>
      </c>
      <c r="D65" s="31" t="s">
        <v>27</v>
      </c>
      <c r="E65" s="36">
        <v>45007</v>
      </c>
      <c r="F65" s="31" t="s">
        <v>28</v>
      </c>
      <c r="G65" s="36">
        <v>45007</v>
      </c>
      <c r="H65" s="36">
        <v>45007</v>
      </c>
      <c r="I65" s="31" t="s">
        <v>29</v>
      </c>
      <c r="J65" s="31" t="s">
        <v>3038</v>
      </c>
      <c r="K65" s="37">
        <f t="shared" si="7"/>
        <v>8000</v>
      </c>
      <c r="L65" s="33">
        <v>8000</v>
      </c>
      <c r="M65" s="33"/>
      <c r="N65" s="42" t="str">
        <f t="shared" si="8"/>
        <v>Meal and Snack to be served during the conduct of PAFC Aurora Meeting on March 30, 2023 in baler, OPAG Conference Room, Aurora.</v>
      </c>
      <c r="O65" s="16"/>
      <c r="P65" s="26"/>
      <c r="Q65" s="27"/>
      <c r="R65" s="27"/>
      <c r="S65" s="27"/>
      <c r="T65" s="16"/>
    </row>
    <row r="66" spans="1:20" ht="15.75" customHeight="1" x14ac:dyDescent="0.2">
      <c r="A66" s="27"/>
      <c r="B66" s="35" t="s">
        <v>3075</v>
      </c>
      <c r="C66" s="31" t="s">
        <v>1649</v>
      </c>
      <c r="D66" s="31" t="s">
        <v>27</v>
      </c>
      <c r="E66" s="36">
        <v>45007</v>
      </c>
      <c r="F66" s="31" t="s">
        <v>28</v>
      </c>
      <c r="G66" s="36">
        <v>45007</v>
      </c>
      <c r="H66" s="36">
        <v>45007</v>
      </c>
      <c r="I66" s="31" t="s">
        <v>29</v>
      </c>
      <c r="J66" s="31" t="s">
        <v>3038</v>
      </c>
      <c r="K66" s="37">
        <f t="shared" si="7"/>
        <v>4000</v>
      </c>
      <c r="L66" s="33">
        <v>4000</v>
      </c>
      <c r="M66" s="33"/>
      <c r="N66" s="42" t="str">
        <f t="shared" si="8"/>
        <v xml:space="preserve">Meal served during the conduct of MAFC Sto Domingo Meeting on March 30, 2023 in Sto. Domingo, Nueva Ecija </v>
      </c>
      <c r="O66" s="16"/>
      <c r="P66" s="26"/>
      <c r="Q66" s="27"/>
      <c r="R66" s="27"/>
      <c r="S66" s="27"/>
      <c r="T66" s="16"/>
    </row>
    <row r="67" spans="1:20" ht="15.75" customHeight="1" x14ac:dyDescent="0.2">
      <c r="A67" s="27"/>
      <c r="B67" s="35" t="s">
        <v>3076</v>
      </c>
      <c r="C67" s="31" t="s">
        <v>1649</v>
      </c>
      <c r="D67" s="31" t="s">
        <v>27</v>
      </c>
      <c r="E67" s="36">
        <v>45007</v>
      </c>
      <c r="F67" s="31" t="s">
        <v>28</v>
      </c>
      <c r="G67" s="36">
        <v>45007</v>
      </c>
      <c r="H67" s="36">
        <v>45007</v>
      </c>
      <c r="I67" s="31" t="s">
        <v>29</v>
      </c>
      <c r="J67" s="31" t="s">
        <v>3038</v>
      </c>
      <c r="K67" s="37">
        <f t="shared" si="7"/>
        <v>4000</v>
      </c>
      <c r="L67" s="33">
        <v>4000</v>
      </c>
      <c r="M67" s="33"/>
      <c r="N67" s="42" t="str">
        <f t="shared" si="8"/>
        <v>Meal served during the conduct of MAFC Cuyapo Meeting on March 29, 2023 in Cuyapo, Nueva Ecija.</v>
      </c>
      <c r="O67" s="16"/>
      <c r="P67" s="26"/>
      <c r="Q67" s="27"/>
      <c r="R67" s="27"/>
      <c r="S67" s="27"/>
      <c r="T67" s="16"/>
    </row>
    <row r="68" spans="1:20" ht="15.75" customHeight="1" x14ac:dyDescent="0.2">
      <c r="A68" s="27"/>
      <c r="B68" s="35" t="s">
        <v>3077</v>
      </c>
      <c r="C68" s="31" t="s">
        <v>1649</v>
      </c>
      <c r="D68" s="31" t="s">
        <v>27</v>
      </c>
      <c r="E68" s="36">
        <v>45007</v>
      </c>
      <c r="F68" s="31" t="s">
        <v>28</v>
      </c>
      <c r="G68" s="36">
        <v>45007</v>
      </c>
      <c r="H68" s="36">
        <v>45007</v>
      </c>
      <c r="I68" s="31" t="s">
        <v>29</v>
      </c>
      <c r="J68" s="31" t="s">
        <v>3038</v>
      </c>
      <c r="K68" s="37">
        <f t="shared" si="7"/>
        <v>8000</v>
      </c>
      <c r="L68" s="33">
        <v>8000</v>
      </c>
      <c r="M68" s="33"/>
      <c r="N68" s="42" t="str">
        <f t="shared" si="8"/>
        <v xml:space="preserve">Meal and Snack served during the conduct of HUCAFC Angeles Meeting on March 28, 2023 at City Agriculture Office ( CAO ) Angeles City, Pampanga </v>
      </c>
      <c r="O68" s="16"/>
      <c r="P68" s="26"/>
      <c r="Q68" s="27"/>
      <c r="R68" s="27"/>
      <c r="S68" s="27"/>
      <c r="T68" s="16"/>
    </row>
    <row r="69" spans="1:20" ht="15.75" customHeight="1" x14ac:dyDescent="0.2">
      <c r="A69" s="27"/>
      <c r="B69" s="35" t="s">
        <v>3078</v>
      </c>
      <c r="C69" s="31" t="s">
        <v>1649</v>
      </c>
      <c r="D69" s="31" t="s">
        <v>27</v>
      </c>
      <c r="E69" s="36">
        <v>45007</v>
      </c>
      <c r="F69" s="31" t="s">
        <v>28</v>
      </c>
      <c r="G69" s="36">
        <v>45007</v>
      </c>
      <c r="H69" s="36">
        <v>45007</v>
      </c>
      <c r="I69" s="31" t="s">
        <v>29</v>
      </c>
      <c r="J69" s="31" t="s">
        <v>3038</v>
      </c>
      <c r="K69" s="37">
        <f t="shared" si="7"/>
        <v>4000</v>
      </c>
      <c r="L69" s="33">
        <v>4000</v>
      </c>
      <c r="M69" s="33"/>
      <c r="N69" s="42" t="str">
        <f t="shared" si="8"/>
        <v xml:space="preserve">Snack served during the conduct of MAFC San Marcelino Meeting on March 28, 2023 at San Marcelino Plazuela, Central, San Marcelino, Zambales </v>
      </c>
      <c r="O69" s="16"/>
      <c r="P69" s="26"/>
      <c r="Q69" s="27"/>
      <c r="R69" s="27"/>
      <c r="S69" s="27"/>
      <c r="T69" s="16"/>
    </row>
    <row r="70" spans="1:20" ht="15.75" customHeight="1" x14ac:dyDescent="0.2">
      <c r="A70" s="27"/>
      <c r="B70" s="35" t="s">
        <v>3079</v>
      </c>
      <c r="C70" s="31" t="s">
        <v>1649</v>
      </c>
      <c r="D70" s="31" t="s">
        <v>27</v>
      </c>
      <c r="E70" s="36">
        <v>45007</v>
      </c>
      <c r="F70" s="31" t="s">
        <v>28</v>
      </c>
      <c r="G70" s="36">
        <v>45007</v>
      </c>
      <c r="H70" s="36">
        <v>45007</v>
      </c>
      <c r="I70" s="31" t="s">
        <v>29</v>
      </c>
      <c r="J70" s="31" t="s">
        <v>3038</v>
      </c>
      <c r="K70" s="37">
        <f t="shared" si="7"/>
        <v>4000</v>
      </c>
      <c r="L70" s="33">
        <v>4000</v>
      </c>
      <c r="M70" s="33"/>
      <c r="N70" s="42" t="str">
        <f t="shared" si="8"/>
        <v>Meal to be served during the conduct of MAFC Baler Meeting on March 27, 2023 in Baler, Aurora.</v>
      </c>
      <c r="O70" s="16"/>
      <c r="P70" s="26"/>
      <c r="Q70" s="27"/>
      <c r="R70" s="27"/>
      <c r="S70" s="27"/>
      <c r="T70" s="16"/>
    </row>
    <row r="71" spans="1:20" ht="15.75" customHeight="1" x14ac:dyDescent="0.2">
      <c r="A71" s="27"/>
      <c r="B71" s="35" t="s">
        <v>3080</v>
      </c>
      <c r="C71" s="31" t="s">
        <v>1649</v>
      </c>
      <c r="D71" s="31" t="s">
        <v>27</v>
      </c>
      <c r="E71" s="36">
        <v>45007</v>
      </c>
      <c r="F71" s="31" t="s">
        <v>28</v>
      </c>
      <c r="G71" s="36">
        <v>45007</v>
      </c>
      <c r="H71" s="36">
        <v>45007</v>
      </c>
      <c r="I71" s="31" t="s">
        <v>29</v>
      </c>
      <c r="J71" s="31" t="s">
        <v>3038</v>
      </c>
      <c r="K71" s="37">
        <f t="shared" si="7"/>
        <v>4000</v>
      </c>
      <c r="L71" s="33">
        <v>4000</v>
      </c>
      <c r="M71" s="33"/>
      <c r="N71" s="42" t="str">
        <f t="shared" si="8"/>
        <v xml:space="preserve">Meal to be served during the conduct of MAFC Sta Rosa Meeting on March 24, 2023 in Sta Rosa, Nueva Ecija </v>
      </c>
      <c r="O71" s="16"/>
      <c r="P71" s="26"/>
      <c r="Q71" s="27"/>
      <c r="R71" s="27"/>
      <c r="S71" s="27"/>
      <c r="T71" s="16"/>
    </row>
    <row r="72" spans="1:20" ht="15.75" customHeight="1" x14ac:dyDescent="0.2">
      <c r="A72" s="27"/>
      <c r="B72" s="35" t="s">
        <v>3081</v>
      </c>
      <c r="C72" s="31" t="s">
        <v>1649</v>
      </c>
      <c r="D72" s="31" t="s">
        <v>27</v>
      </c>
      <c r="E72" s="36">
        <v>45007</v>
      </c>
      <c r="F72" s="31" t="s">
        <v>28</v>
      </c>
      <c r="G72" s="36">
        <v>45007</v>
      </c>
      <c r="H72" s="36">
        <v>45007</v>
      </c>
      <c r="I72" s="31" t="s">
        <v>29</v>
      </c>
      <c r="J72" s="31" t="s">
        <v>3038</v>
      </c>
      <c r="K72" s="37">
        <f t="shared" si="7"/>
        <v>4000</v>
      </c>
      <c r="L72" s="33">
        <v>4000</v>
      </c>
      <c r="M72" s="33"/>
      <c r="N72" s="42" t="str">
        <f t="shared" si="8"/>
        <v>Meal to be served during the conduct of MAFC San Leonardo Meeting on March 24, 2023 in San Leonardo, Nueva Ecija</v>
      </c>
      <c r="O72" s="16"/>
      <c r="P72" s="26"/>
      <c r="Q72" s="27"/>
      <c r="R72" s="27"/>
      <c r="S72" s="27"/>
      <c r="T72" s="16"/>
    </row>
    <row r="73" spans="1:20" ht="15.75" customHeight="1" x14ac:dyDescent="0.2">
      <c r="A73" s="27"/>
      <c r="B73" s="35" t="s">
        <v>3082</v>
      </c>
      <c r="C73" s="31" t="s">
        <v>1649</v>
      </c>
      <c r="D73" s="31" t="s">
        <v>27</v>
      </c>
      <c r="E73" s="36">
        <v>45007</v>
      </c>
      <c r="F73" s="31" t="s">
        <v>28</v>
      </c>
      <c r="G73" s="36">
        <v>45007</v>
      </c>
      <c r="H73" s="36">
        <v>45007</v>
      </c>
      <c r="I73" s="31" t="s">
        <v>29</v>
      </c>
      <c r="J73" s="31" t="s">
        <v>3038</v>
      </c>
      <c r="K73" s="37">
        <f t="shared" si="7"/>
        <v>3996</v>
      </c>
      <c r="L73" s="33">
        <v>3996</v>
      </c>
      <c r="M73" s="33"/>
      <c r="N73" s="42" t="str">
        <f t="shared" si="8"/>
        <v>Snack to be served during the conduct of MAFC San Clemente Meeting on March 24, 2023 in San Clemente, Tarlac</v>
      </c>
      <c r="O73" s="16"/>
      <c r="P73" s="26"/>
      <c r="Q73" s="27"/>
      <c r="R73" s="27"/>
      <c r="S73" s="27"/>
      <c r="T73" s="16"/>
    </row>
    <row r="74" spans="1:20" ht="15.75" customHeight="1" x14ac:dyDescent="0.2">
      <c r="A74" s="27"/>
      <c r="B74" s="35" t="s">
        <v>3083</v>
      </c>
      <c r="C74" s="31" t="s">
        <v>1649</v>
      </c>
      <c r="D74" s="31" t="s">
        <v>27</v>
      </c>
      <c r="E74" s="36">
        <v>45007</v>
      </c>
      <c r="F74" s="31" t="s">
        <v>28</v>
      </c>
      <c r="G74" s="36">
        <v>45007</v>
      </c>
      <c r="H74" s="36">
        <v>45007</v>
      </c>
      <c r="I74" s="31" t="s">
        <v>29</v>
      </c>
      <c r="J74" s="31" t="s">
        <v>3038</v>
      </c>
      <c r="K74" s="37">
        <f t="shared" si="7"/>
        <v>3996</v>
      </c>
      <c r="L74" s="33">
        <v>3996</v>
      </c>
      <c r="M74" s="33"/>
      <c r="N74" s="42" t="str">
        <f t="shared" si="8"/>
        <v>Snack to be served during the conduct of MAFC Pilar Meeting on March 24, 2023 in Pilar, Bataan</v>
      </c>
      <c r="O74" s="16"/>
      <c r="P74" s="26"/>
      <c r="Q74" s="27"/>
      <c r="R74" s="27"/>
      <c r="S74" s="27"/>
      <c r="T74" s="16"/>
    </row>
    <row r="75" spans="1:20" ht="15.75" customHeight="1" x14ac:dyDescent="0.2">
      <c r="A75" s="27"/>
      <c r="B75" s="35" t="s">
        <v>3084</v>
      </c>
      <c r="C75" s="31" t="s">
        <v>1649</v>
      </c>
      <c r="D75" s="31" t="s">
        <v>27</v>
      </c>
      <c r="E75" s="36">
        <v>45007</v>
      </c>
      <c r="F75" s="31" t="s">
        <v>28</v>
      </c>
      <c r="G75" s="36">
        <v>45007</v>
      </c>
      <c r="H75" s="36">
        <v>45007</v>
      </c>
      <c r="I75" s="31" t="s">
        <v>29</v>
      </c>
      <c r="J75" s="31" t="s">
        <v>3038</v>
      </c>
      <c r="K75" s="37">
        <f t="shared" si="7"/>
        <v>4000</v>
      </c>
      <c r="L75" s="33">
        <v>4000</v>
      </c>
      <c r="M75" s="33"/>
      <c r="N75" s="42" t="str">
        <f t="shared" si="8"/>
        <v>Meal to be served during the conduct of MAFC Laur Meeting on March 24, 2023 in Laur, Nueva Ecija.</v>
      </c>
      <c r="O75" s="16"/>
      <c r="P75" s="26"/>
      <c r="Q75" s="27"/>
      <c r="R75" s="27"/>
      <c r="S75" s="27"/>
      <c r="T75" s="16"/>
    </row>
    <row r="76" spans="1:20" ht="15.75" customHeight="1" x14ac:dyDescent="0.2">
      <c r="A76" s="27"/>
      <c r="B76" s="35" t="s">
        <v>3085</v>
      </c>
      <c r="C76" s="31" t="s">
        <v>1649</v>
      </c>
      <c r="D76" s="31" t="s">
        <v>27</v>
      </c>
      <c r="E76" s="36">
        <v>45007</v>
      </c>
      <c r="F76" s="31" t="s">
        <v>28</v>
      </c>
      <c r="G76" s="36">
        <v>45007</v>
      </c>
      <c r="H76" s="36">
        <v>45007</v>
      </c>
      <c r="I76" s="31" t="s">
        <v>29</v>
      </c>
      <c r="J76" s="31" t="s">
        <v>3038</v>
      </c>
      <c r="K76" s="37">
        <f t="shared" si="7"/>
        <v>3996</v>
      </c>
      <c r="L76" s="33">
        <v>3996</v>
      </c>
      <c r="M76" s="33"/>
      <c r="N76" s="42" t="str">
        <f t="shared" si="8"/>
        <v xml:space="preserve">Snack to be served during the conduct of MAFC Samal Meeting on March 24, 2023 in Samal, Bataan </v>
      </c>
      <c r="O76" s="16"/>
      <c r="P76" s="26"/>
      <c r="Q76" s="27"/>
      <c r="R76" s="27"/>
      <c r="S76" s="27"/>
      <c r="T76" s="16"/>
    </row>
    <row r="77" spans="1:20" ht="15.75" customHeight="1" x14ac:dyDescent="0.2">
      <c r="A77" s="27"/>
      <c r="B77" s="35" t="s">
        <v>3086</v>
      </c>
      <c r="C77" s="31" t="s">
        <v>1649</v>
      </c>
      <c r="D77" s="31" t="s">
        <v>27</v>
      </c>
      <c r="E77" s="36">
        <v>45007</v>
      </c>
      <c r="F77" s="31" t="s">
        <v>28</v>
      </c>
      <c r="G77" s="36">
        <v>45007</v>
      </c>
      <c r="H77" s="36">
        <v>45007</v>
      </c>
      <c r="I77" s="31" t="s">
        <v>29</v>
      </c>
      <c r="J77" s="31" t="s">
        <v>3038</v>
      </c>
      <c r="K77" s="37">
        <f t="shared" si="7"/>
        <v>3990</v>
      </c>
      <c r="L77" s="33">
        <v>3990</v>
      </c>
      <c r="M77" s="33"/>
      <c r="N77" s="42" t="str">
        <f t="shared" si="8"/>
        <v xml:space="preserve">Meal served during the conduct of MAFC Malolos City Meeting on March 24, 2023 at City Agriculture office, 3rd Floor New City Hall Building, Malolos City, Bulacan </v>
      </c>
      <c r="O77" s="16"/>
      <c r="P77" s="26"/>
      <c r="Q77" s="27"/>
      <c r="R77" s="27"/>
      <c r="S77" s="27"/>
      <c r="T77" s="16"/>
    </row>
    <row r="78" spans="1:20" ht="15.75" customHeight="1" x14ac:dyDescent="0.2">
      <c r="A78" s="27"/>
      <c r="B78" s="35" t="s">
        <v>3087</v>
      </c>
      <c r="C78" s="31" t="s">
        <v>1649</v>
      </c>
      <c r="D78" s="31" t="s">
        <v>27</v>
      </c>
      <c r="E78" s="36">
        <v>45007</v>
      </c>
      <c r="F78" s="31" t="s">
        <v>28</v>
      </c>
      <c r="G78" s="36">
        <v>45007</v>
      </c>
      <c r="H78" s="36">
        <v>45007</v>
      </c>
      <c r="I78" s="31" t="s">
        <v>29</v>
      </c>
      <c r="J78" s="31" t="s">
        <v>3038</v>
      </c>
      <c r="K78" s="37">
        <f t="shared" si="7"/>
        <v>4000</v>
      </c>
      <c r="L78" s="33">
        <v>4000</v>
      </c>
      <c r="M78" s="33"/>
      <c r="N78" s="42" t="str">
        <f t="shared" si="8"/>
        <v xml:space="preserve">Meal served during the conduct of MAFC Pandi Meeting on March 24, 2023 at Pandi Municipal Agriculture Office, Pandi, Bulacan </v>
      </c>
      <c r="O78" s="16"/>
      <c r="P78" s="26"/>
      <c r="Q78" s="27"/>
      <c r="R78" s="27"/>
      <c r="S78" s="27"/>
      <c r="T78" s="16"/>
    </row>
    <row r="79" spans="1:20" ht="15.75" customHeight="1" x14ac:dyDescent="0.2">
      <c r="A79" s="27"/>
      <c r="B79" s="35" t="s">
        <v>3088</v>
      </c>
      <c r="C79" s="31" t="s">
        <v>1649</v>
      </c>
      <c r="D79" s="31" t="s">
        <v>27</v>
      </c>
      <c r="E79" s="36">
        <v>45007</v>
      </c>
      <c r="F79" s="31" t="s">
        <v>28</v>
      </c>
      <c r="G79" s="36">
        <v>45007</v>
      </c>
      <c r="H79" s="36">
        <v>45007</v>
      </c>
      <c r="I79" s="31" t="s">
        <v>29</v>
      </c>
      <c r="J79" s="31" t="s">
        <v>3038</v>
      </c>
      <c r="K79" s="37">
        <f t="shared" si="7"/>
        <v>4000</v>
      </c>
      <c r="L79" s="33">
        <v>4000</v>
      </c>
      <c r="M79" s="33"/>
      <c r="N79" s="42" t="str">
        <f t="shared" si="8"/>
        <v xml:space="preserve">Meal served during the conduct of MAFC Calumpit Meeting on March 23, 2023 at MAO Conference Hall, Calumpit, Bulacan </v>
      </c>
      <c r="O79" s="16"/>
      <c r="P79" s="26"/>
      <c r="Q79" s="27"/>
      <c r="R79" s="27"/>
      <c r="S79" s="27"/>
      <c r="T79" s="16"/>
    </row>
    <row r="80" spans="1:20" ht="15.75" customHeight="1" x14ac:dyDescent="0.2">
      <c r="A80" s="27"/>
      <c r="B80" s="35" t="s">
        <v>3089</v>
      </c>
      <c r="C80" s="31" t="s">
        <v>1649</v>
      </c>
      <c r="D80" s="31" t="s">
        <v>27</v>
      </c>
      <c r="E80" s="36">
        <v>45007</v>
      </c>
      <c r="F80" s="31" t="s">
        <v>28</v>
      </c>
      <c r="G80" s="36">
        <v>45007</v>
      </c>
      <c r="H80" s="36">
        <v>45007</v>
      </c>
      <c r="I80" s="31" t="s">
        <v>29</v>
      </c>
      <c r="J80" s="31" t="s">
        <v>3038</v>
      </c>
      <c r="K80" s="37">
        <f t="shared" si="7"/>
        <v>8000</v>
      </c>
      <c r="L80" s="33">
        <v>8000</v>
      </c>
      <c r="M80" s="33"/>
      <c r="N80" s="42" t="str">
        <f t="shared" si="8"/>
        <v>Meal and Snack served during the conduct of HUCAFC Olongapo City on March 23, 2023 at Olongapo City</v>
      </c>
      <c r="O80" s="16"/>
      <c r="P80" s="26"/>
      <c r="Q80" s="27"/>
      <c r="R80" s="27"/>
      <c r="S80" s="27"/>
      <c r="T80" s="16"/>
    </row>
    <row r="81" spans="1:20" ht="15.75" customHeight="1" x14ac:dyDescent="0.2">
      <c r="A81" s="27"/>
      <c r="B81" s="35" t="s">
        <v>3090</v>
      </c>
      <c r="C81" s="31" t="s">
        <v>1649</v>
      </c>
      <c r="D81" s="31" t="s">
        <v>27</v>
      </c>
      <c r="E81" s="36">
        <v>45007</v>
      </c>
      <c r="F81" s="31" t="s">
        <v>28</v>
      </c>
      <c r="G81" s="36">
        <v>45007</v>
      </c>
      <c r="H81" s="36">
        <v>45007</v>
      </c>
      <c r="I81" s="31" t="s">
        <v>29</v>
      </c>
      <c r="J81" s="31" t="s">
        <v>3038</v>
      </c>
      <c r="K81" s="37">
        <f t="shared" si="7"/>
        <v>9900</v>
      </c>
      <c r="L81" s="33">
        <v>9900</v>
      </c>
      <c r="M81" s="33"/>
      <c r="N81" s="42" t="str">
        <f t="shared" si="8"/>
        <v>Meal and Snack to be served during  the conduct of PAFC Tarlac Meeting on March 23, 2023 in Tarlac City, Tarlac.</v>
      </c>
      <c r="O81" s="16"/>
      <c r="P81" s="26"/>
      <c r="Q81" s="27"/>
      <c r="R81" s="27"/>
      <c r="S81" s="27"/>
      <c r="T81" s="16"/>
    </row>
    <row r="82" spans="1:20" ht="15.75" customHeight="1" x14ac:dyDescent="0.2">
      <c r="A82" s="27"/>
      <c r="B82" s="35" t="s">
        <v>3091</v>
      </c>
      <c r="C82" s="31" t="s">
        <v>1649</v>
      </c>
      <c r="D82" s="31" t="s">
        <v>27</v>
      </c>
      <c r="E82" s="36">
        <v>45007</v>
      </c>
      <c r="F82" s="31" t="s">
        <v>28</v>
      </c>
      <c r="G82" s="36">
        <v>45007</v>
      </c>
      <c r="H82" s="36">
        <v>45007</v>
      </c>
      <c r="I82" s="31" t="s">
        <v>29</v>
      </c>
      <c r="J82" s="31" t="s">
        <v>3038</v>
      </c>
      <c r="K82" s="37">
        <f t="shared" si="7"/>
        <v>8000</v>
      </c>
      <c r="L82" s="33">
        <v>8000</v>
      </c>
      <c r="M82" s="33"/>
      <c r="N82" s="42" t="str">
        <f t="shared" si="8"/>
        <v xml:space="preserve">Meal and Snack to be served during the conduct of PAFC Bataan on March 23, 2023 in Balanga City, Bataan </v>
      </c>
      <c r="O82" s="16"/>
      <c r="P82" s="26"/>
      <c r="Q82" s="27"/>
      <c r="R82" s="27"/>
      <c r="S82" s="27"/>
      <c r="T82" s="16"/>
    </row>
    <row r="83" spans="1:20" ht="15.75" customHeight="1" x14ac:dyDescent="0.2">
      <c r="A83" s="27"/>
      <c r="B83" s="35" t="s">
        <v>3092</v>
      </c>
      <c r="C83" s="31" t="s">
        <v>1649</v>
      </c>
      <c r="D83" s="31" t="s">
        <v>27</v>
      </c>
      <c r="E83" s="36">
        <v>45007</v>
      </c>
      <c r="F83" s="31" t="s">
        <v>28</v>
      </c>
      <c r="G83" s="36">
        <v>45007</v>
      </c>
      <c r="H83" s="36">
        <v>45007</v>
      </c>
      <c r="I83" s="31" t="s">
        <v>29</v>
      </c>
      <c r="J83" s="31" t="s">
        <v>3038</v>
      </c>
      <c r="K83" s="37">
        <f t="shared" si="7"/>
        <v>3996</v>
      </c>
      <c r="L83" s="33">
        <v>3996</v>
      </c>
      <c r="M83" s="33"/>
      <c r="N83" s="42" t="str">
        <f t="shared" si="8"/>
        <v>Snack to be served during the conduct of MAFC Maria Aurora Meeting on March 22, 2023 in Maria Aurora, Aurora.</v>
      </c>
      <c r="O83" s="16"/>
      <c r="P83" s="26"/>
      <c r="Q83" s="27"/>
      <c r="R83" s="27"/>
      <c r="S83" s="27"/>
      <c r="T83" s="16"/>
    </row>
    <row r="84" spans="1:20" ht="15.75" customHeight="1" x14ac:dyDescent="0.2">
      <c r="A84" s="27"/>
      <c r="B84" s="35" t="s">
        <v>3093</v>
      </c>
      <c r="C84" s="31" t="s">
        <v>1649</v>
      </c>
      <c r="D84" s="31" t="s">
        <v>27</v>
      </c>
      <c r="E84" s="36">
        <v>45007</v>
      </c>
      <c r="F84" s="31" t="s">
        <v>28</v>
      </c>
      <c r="G84" s="36">
        <v>45007</v>
      </c>
      <c r="H84" s="36">
        <v>45007</v>
      </c>
      <c r="I84" s="31" t="s">
        <v>29</v>
      </c>
      <c r="J84" s="31" t="s">
        <v>3038</v>
      </c>
      <c r="K84" s="37">
        <f t="shared" si="7"/>
        <v>3996</v>
      </c>
      <c r="L84" s="33">
        <v>3996</v>
      </c>
      <c r="M84" s="33"/>
      <c r="N84" s="42" t="str">
        <f t="shared" si="8"/>
        <v>Meals to be served during the conduct of MAFC San Luis Meeting on March 22, 2023 in San Luis, Aurora</v>
      </c>
      <c r="O84" s="16"/>
      <c r="P84" s="26"/>
      <c r="Q84" s="27"/>
      <c r="R84" s="27"/>
      <c r="S84" s="27"/>
      <c r="T84" s="16"/>
    </row>
    <row r="85" spans="1:20" ht="15.75" customHeight="1" x14ac:dyDescent="0.2">
      <c r="A85" s="27"/>
      <c r="B85" s="35" t="s">
        <v>3094</v>
      </c>
      <c r="C85" s="31" t="s">
        <v>1649</v>
      </c>
      <c r="D85" s="31" t="s">
        <v>27</v>
      </c>
      <c r="E85" s="36">
        <v>45007</v>
      </c>
      <c r="F85" s="31" t="s">
        <v>28</v>
      </c>
      <c r="G85" s="36">
        <v>45007</v>
      </c>
      <c r="H85" s="36">
        <v>45007</v>
      </c>
      <c r="I85" s="31" t="s">
        <v>29</v>
      </c>
      <c r="J85" s="31" t="s">
        <v>3038</v>
      </c>
      <c r="K85" s="37">
        <f t="shared" si="7"/>
        <v>8750</v>
      </c>
      <c r="L85" s="33">
        <v>8750</v>
      </c>
      <c r="M85" s="33"/>
      <c r="N85" s="42" t="str">
        <f t="shared" si="8"/>
        <v>Meal and Snack to be served during the conduct of PAFC Zambales Meeting on march 22, 2023 at Provincial Agriculture Office, Iba, Zambales.</v>
      </c>
      <c r="O85" s="16"/>
      <c r="P85" s="26"/>
      <c r="Q85" s="27"/>
      <c r="R85" s="27"/>
      <c r="S85" s="27"/>
      <c r="T85" s="16"/>
    </row>
    <row r="86" spans="1:20" ht="15.75" customHeight="1" x14ac:dyDescent="0.2">
      <c r="A86" s="27"/>
      <c r="B86" s="35" t="s">
        <v>3095</v>
      </c>
      <c r="C86" s="31" t="s">
        <v>1649</v>
      </c>
      <c r="D86" s="31" t="s">
        <v>27</v>
      </c>
      <c r="E86" s="36">
        <v>45007</v>
      </c>
      <c r="F86" s="31" t="s">
        <v>28</v>
      </c>
      <c r="G86" s="36">
        <v>45007</v>
      </c>
      <c r="H86" s="36">
        <v>45007</v>
      </c>
      <c r="I86" s="31" t="s">
        <v>29</v>
      </c>
      <c r="J86" s="31" t="s">
        <v>3038</v>
      </c>
      <c r="K86" s="37">
        <f t="shared" si="7"/>
        <v>3990</v>
      </c>
      <c r="L86" s="33">
        <v>3990</v>
      </c>
      <c r="M86" s="33"/>
      <c r="N86" s="42" t="str">
        <f t="shared" si="8"/>
        <v>Snack to be served during the conduct of MAFC San Antonio Meeting on March 30, 2023 at Cabaruan Lenoron Farmers Center, Burgos, San Antonio, Zambales.</v>
      </c>
      <c r="O86" s="16"/>
      <c r="P86" s="26"/>
      <c r="Q86" s="27"/>
      <c r="R86" s="27"/>
      <c r="S86" s="27"/>
      <c r="T86" s="16"/>
    </row>
    <row r="87" spans="1:20" ht="15.75" customHeight="1" x14ac:dyDescent="0.2">
      <c r="A87" s="27"/>
      <c r="B87" s="35" t="s">
        <v>3096</v>
      </c>
      <c r="C87" s="31" t="s">
        <v>1649</v>
      </c>
      <c r="D87" s="31" t="s">
        <v>27</v>
      </c>
      <c r="E87" s="36">
        <v>45007</v>
      </c>
      <c r="F87" s="31" t="s">
        <v>28</v>
      </c>
      <c r="G87" s="36">
        <v>45007</v>
      </c>
      <c r="H87" s="36">
        <v>45007</v>
      </c>
      <c r="I87" s="31" t="s">
        <v>29</v>
      </c>
      <c r="J87" s="31" t="s">
        <v>3038</v>
      </c>
      <c r="K87" s="37">
        <f t="shared" si="7"/>
        <v>4000</v>
      </c>
      <c r="L87" s="33">
        <v>4000</v>
      </c>
      <c r="M87" s="33"/>
      <c r="N87" s="42" t="str">
        <f t="shared" si="8"/>
        <v>Lunch served during the conduct of MAFC Sasmuan Meeting on March 31, 2023 at Municipal Training Center, Sasmuan, Pampanga.</v>
      </c>
      <c r="O87" s="16"/>
      <c r="P87" s="26"/>
      <c r="Q87" s="27"/>
      <c r="R87" s="27"/>
      <c r="S87" s="27"/>
      <c r="T87" s="16"/>
    </row>
    <row r="88" spans="1:20" ht="15.75" customHeight="1" x14ac:dyDescent="0.2">
      <c r="A88" s="27"/>
      <c r="B88" s="35" t="s">
        <v>3097</v>
      </c>
      <c r="C88" s="31" t="s">
        <v>1649</v>
      </c>
      <c r="D88" s="31" t="s">
        <v>27</v>
      </c>
      <c r="E88" s="36">
        <v>45017</v>
      </c>
      <c r="F88" s="31" t="s">
        <v>28</v>
      </c>
      <c r="G88" s="36">
        <v>45017</v>
      </c>
      <c r="H88" s="36">
        <v>45017</v>
      </c>
      <c r="I88" s="31" t="s">
        <v>29</v>
      </c>
      <c r="J88" s="31" t="s">
        <v>3038</v>
      </c>
      <c r="K88" s="37">
        <f t="shared" si="7"/>
        <v>8000</v>
      </c>
      <c r="L88" s="33">
        <v>8000</v>
      </c>
      <c r="M88" s="33"/>
      <c r="N88" s="31" t="s">
        <v>3098</v>
      </c>
      <c r="O88" s="16"/>
      <c r="P88" s="26"/>
      <c r="Q88" s="27"/>
      <c r="R88" s="27"/>
      <c r="S88" s="27"/>
      <c r="T88" s="16"/>
    </row>
    <row r="89" spans="1:20" ht="15.75" customHeight="1" x14ac:dyDescent="0.2">
      <c r="A89" s="27"/>
      <c r="B89" s="35" t="s">
        <v>3099</v>
      </c>
      <c r="C89" s="31" t="s">
        <v>1649</v>
      </c>
      <c r="D89" s="31" t="s">
        <v>27</v>
      </c>
      <c r="E89" s="36">
        <v>45017</v>
      </c>
      <c r="F89" s="31" t="s">
        <v>28</v>
      </c>
      <c r="G89" s="36">
        <v>45017</v>
      </c>
      <c r="H89" s="36">
        <v>45017</v>
      </c>
      <c r="I89" s="31" t="s">
        <v>29</v>
      </c>
      <c r="J89" s="31" t="s">
        <v>3038</v>
      </c>
      <c r="K89" s="37">
        <f t="shared" si="7"/>
        <v>10000</v>
      </c>
      <c r="L89" s="33">
        <v>10000</v>
      </c>
      <c r="M89" s="33"/>
      <c r="N89" s="31" t="s">
        <v>3100</v>
      </c>
      <c r="O89" s="16"/>
      <c r="P89" s="26"/>
      <c r="Q89" s="27"/>
      <c r="R89" s="27"/>
      <c r="S89" s="27"/>
      <c r="T89" s="16"/>
    </row>
    <row r="90" spans="1:20" ht="15.75" customHeight="1" x14ac:dyDescent="0.2">
      <c r="A90" s="27"/>
      <c r="B90" s="35" t="s">
        <v>3101</v>
      </c>
      <c r="C90" s="31" t="s">
        <v>1649</v>
      </c>
      <c r="D90" s="31" t="s">
        <v>27</v>
      </c>
      <c r="E90" s="36">
        <v>45017</v>
      </c>
      <c r="F90" s="31" t="s">
        <v>28</v>
      </c>
      <c r="G90" s="36">
        <v>45017</v>
      </c>
      <c r="H90" s="36">
        <v>45017</v>
      </c>
      <c r="I90" s="31" t="s">
        <v>29</v>
      </c>
      <c r="J90" s="31" t="s">
        <v>3038</v>
      </c>
      <c r="K90" s="37">
        <f t="shared" si="7"/>
        <v>9900</v>
      </c>
      <c r="L90" s="33">
        <v>9900</v>
      </c>
      <c r="M90" s="33"/>
      <c r="N90" s="31" t="s">
        <v>3102</v>
      </c>
      <c r="O90" s="16"/>
      <c r="P90" s="26"/>
      <c r="Q90" s="27"/>
      <c r="R90" s="27"/>
      <c r="S90" s="27"/>
      <c r="T90" s="16"/>
    </row>
    <row r="91" spans="1:20" ht="15.75" customHeight="1" x14ac:dyDescent="0.2">
      <c r="A91" s="27"/>
      <c r="B91" s="35" t="s">
        <v>3103</v>
      </c>
      <c r="C91" s="31" t="s">
        <v>1649</v>
      </c>
      <c r="D91" s="31" t="s">
        <v>27</v>
      </c>
      <c r="E91" s="36">
        <v>45007</v>
      </c>
      <c r="F91" s="31" t="s">
        <v>28</v>
      </c>
      <c r="G91" s="36">
        <v>45007</v>
      </c>
      <c r="H91" s="36">
        <v>45007</v>
      </c>
      <c r="I91" s="31" t="s">
        <v>29</v>
      </c>
      <c r="J91" s="31" t="s">
        <v>3038</v>
      </c>
      <c r="K91" s="37">
        <f t="shared" si="7"/>
        <v>4000</v>
      </c>
      <c r="L91" s="33">
        <v>4000</v>
      </c>
      <c r="M91" s="33"/>
      <c r="N91" s="31" t="s">
        <v>3104</v>
      </c>
      <c r="O91" s="16"/>
      <c r="P91" s="26"/>
      <c r="Q91" s="27"/>
      <c r="R91" s="27"/>
      <c r="S91" s="27"/>
      <c r="T91" s="16"/>
    </row>
    <row r="92" spans="1:20" ht="15.75" customHeight="1" x14ac:dyDescent="0.2">
      <c r="A92" s="27"/>
      <c r="B92" s="35" t="s">
        <v>3105</v>
      </c>
      <c r="C92" s="31" t="s">
        <v>1649</v>
      </c>
      <c r="D92" s="31" t="s">
        <v>27</v>
      </c>
      <c r="E92" s="36">
        <v>45017</v>
      </c>
      <c r="F92" s="31" t="s">
        <v>28</v>
      </c>
      <c r="G92" s="36">
        <v>45017</v>
      </c>
      <c r="H92" s="36">
        <v>45017</v>
      </c>
      <c r="I92" s="31" t="s">
        <v>29</v>
      </c>
      <c r="J92" s="31" t="s">
        <v>3038</v>
      </c>
      <c r="K92" s="37">
        <f t="shared" si="7"/>
        <v>8000</v>
      </c>
      <c r="L92" s="33">
        <v>8000</v>
      </c>
      <c r="M92" s="33"/>
      <c r="N92" s="31" t="s">
        <v>3106</v>
      </c>
      <c r="O92" s="16"/>
      <c r="P92" s="26"/>
      <c r="Q92" s="27"/>
      <c r="R92" s="27"/>
      <c r="S92" s="27"/>
      <c r="T92" s="16"/>
    </row>
    <row r="93" spans="1:20" ht="15.75" customHeight="1" x14ac:dyDescent="0.2">
      <c r="A93" s="27"/>
      <c r="B93" s="35" t="s">
        <v>3107</v>
      </c>
      <c r="C93" s="31" t="s">
        <v>1649</v>
      </c>
      <c r="D93" s="31" t="s">
        <v>27</v>
      </c>
      <c r="E93" s="36">
        <v>45017</v>
      </c>
      <c r="F93" s="31" t="s">
        <v>28</v>
      </c>
      <c r="G93" s="36">
        <v>45017</v>
      </c>
      <c r="H93" s="36">
        <v>45017</v>
      </c>
      <c r="I93" s="31" t="s">
        <v>29</v>
      </c>
      <c r="J93" s="31" t="s">
        <v>3038</v>
      </c>
      <c r="K93" s="37">
        <f t="shared" si="7"/>
        <v>10000</v>
      </c>
      <c r="L93" s="33">
        <v>10000</v>
      </c>
      <c r="M93" s="33"/>
      <c r="N93" s="31" t="s">
        <v>3108</v>
      </c>
      <c r="O93" s="16"/>
      <c r="P93" s="26"/>
      <c r="Q93" s="27"/>
      <c r="R93" s="27"/>
      <c r="S93" s="27"/>
      <c r="T93" s="16"/>
    </row>
    <row r="94" spans="1:20" ht="15.75" customHeight="1" x14ac:dyDescent="0.2">
      <c r="A94" s="27"/>
      <c r="B94" s="35" t="s">
        <v>3109</v>
      </c>
      <c r="C94" s="31" t="s">
        <v>1649</v>
      </c>
      <c r="D94" s="31" t="s">
        <v>27</v>
      </c>
      <c r="E94" s="36">
        <v>45017</v>
      </c>
      <c r="F94" s="31" t="s">
        <v>28</v>
      </c>
      <c r="G94" s="36">
        <v>45017</v>
      </c>
      <c r="H94" s="36">
        <v>45017</v>
      </c>
      <c r="I94" s="31" t="s">
        <v>29</v>
      </c>
      <c r="J94" s="31" t="s">
        <v>3038</v>
      </c>
      <c r="K94" s="37">
        <f t="shared" si="7"/>
        <v>4000</v>
      </c>
      <c r="L94" s="33">
        <v>4000</v>
      </c>
      <c r="M94" s="33"/>
      <c r="N94" s="31" t="s">
        <v>3110</v>
      </c>
      <c r="O94" s="16"/>
      <c r="P94" s="26"/>
      <c r="Q94" s="27"/>
      <c r="R94" s="27"/>
      <c r="S94" s="27"/>
      <c r="T94" s="16"/>
    </row>
    <row r="95" spans="1:20" ht="15.75" customHeight="1" x14ac:dyDescent="0.2">
      <c r="A95" s="27"/>
      <c r="B95" s="35" t="s">
        <v>3111</v>
      </c>
      <c r="C95" s="31" t="s">
        <v>1649</v>
      </c>
      <c r="D95" s="31" t="s">
        <v>27</v>
      </c>
      <c r="E95" s="36">
        <v>45017</v>
      </c>
      <c r="F95" s="31" t="s">
        <v>28</v>
      </c>
      <c r="G95" s="36">
        <v>45017</v>
      </c>
      <c r="H95" s="36">
        <v>45017</v>
      </c>
      <c r="I95" s="31" t="s">
        <v>29</v>
      </c>
      <c r="J95" s="31" t="s">
        <v>3038</v>
      </c>
      <c r="K95" s="37">
        <f t="shared" si="7"/>
        <v>3750</v>
      </c>
      <c r="L95" s="33">
        <v>3750</v>
      </c>
      <c r="M95" s="33"/>
      <c r="N95" s="42" t="str">
        <f t="shared" ref="N95:N118" si="9">B95</f>
        <v>Snacks served during the conduct of MAFC Mayantoc Meeting on April 21, 2023 in Mayantoc, Tarlac.</v>
      </c>
      <c r="O95" s="16"/>
      <c r="P95" s="26"/>
      <c r="Q95" s="27"/>
      <c r="R95" s="27"/>
      <c r="S95" s="27"/>
      <c r="T95" s="16"/>
    </row>
    <row r="96" spans="1:20" ht="15.75" customHeight="1" x14ac:dyDescent="0.2">
      <c r="A96" s="27"/>
      <c r="B96" s="193" t="s">
        <v>3112</v>
      </c>
      <c r="C96" s="31" t="s">
        <v>1649</v>
      </c>
      <c r="D96" s="31" t="s">
        <v>27</v>
      </c>
      <c r="E96" s="36">
        <v>45017</v>
      </c>
      <c r="F96" s="31" t="s">
        <v>28</v>
      </c>
      <c r="G96" s="36">
        <v>45017</v>
      </c>
      <c r="H96" s="36">
        <v>45017</v>
      </c>
      <c r="I96" s="31" t="s">
        <v>29</v>
      </c>
      <c r="J96" s="31" t="s">
        <v>3038</v>
      </c>
      <c r="K96" s="37">
        <f t="shared" si="7"/>
        <v>4000</v>
      </c>
      <c r="L96" s="33">
        <v>4000</v>
      </c>
      <c r="M96" s="33"/>
      <c r="N96" s="42" t="str">
        <f t="shared" si="9"/>
        <v>Meal served during the conduct of MAFC San Simon Meeting on April 13, 2023 at Municipal Agriculture Office, Government Center, Sto Niño, San Simon, Pampanga</v>
      </c>
      <c r="O96" s="16"/>
      <c r="P96" s="26"/>
      <c r="Q96" s="27"/>
      <c r="R96" s="27"/>
      <c r="S96" s="27"/>
      <c r="T96" s="16"/>
    </row>
    <row r="97" spans="1:20" ht="15.75" customHeight="1" x14ac:dyDescent="0.2">
      <c r="A97" s="27"/>
      <c r="B97" s="35" t="s">
        <v>3113</v>
      </c>
      <c r="C97" s="31" t="s">
        <v>1649</v>
      </c>
      <c r="D97" s="31" t="s">
        <v>27</v>
      </c>
      <c r="E97" s="36">
        <v>45017</v>
      </c>
      <c r="F97" s="31" t="s">
        <v>28</v>
      </c>
      <c r="G97" s="36">
        <v>45017</v>
      </c>
      <c r="H97" s="36">
        <v>45017</v>
      </c>
      <c r="I97" s="31" t="s">
        <v>29</v>
      </c>
      <c r="J97" s="31" t="s">
        <v>3038</v>
      </c>
      <c r="K97" s="37">
        <f t="shared" si="7"/>
        <v>4000</v>
      </c>
      <c r="L97" s="33">
        <v>4000</v>
      </c>
      <c r="M97" s="33"/>
      <c r="N97" s="42" t="str">
        <f t="shared" si="9"/>
        <v>Meal to be served during the conduct of MAFC Malolos City Meeting on April 28, 2023 at City Auditorium, City Hall Bldg. Bulihan, Malolos City, Bulacan.</v>
      </c>
      <c r="O97" s="16"/>
      <c r="P97" s="26"/>
      <c r="Q97" s="27"/>
      <c r="R97" s="27"/>
      <c r="S97" s="27"/>
      <c r="T97" s="16"/>
    </row>
    <row r="98" spans="1:20" ht="15.75" customHeight="1" x14ac:dyDescent="0.2">
      <c r="A98" s="27"/>
      <c r="B98" s="35" t="s">
        <v>3114</v>
      </c>
      <c r="C98" s="31" t="s">
        <v>1649</v>
      </c>
      <c r="D98" s="31" t="s">
        <v>27</v>
      </c>
      <c r="E98" s="36">
        <v>45017</v>
      </c>
      <c r="F98" s="31" t="s">
        <v>28</v>
      </c>
      <c r="G98" s="36">
        <v>45017</v>
      </c>
      <c r="H98" s="36">
        <v>45017</v>
      </c>
      <c r="I98" s="31" t="s">
        <v>29</v>
      </c>
      <c r="J98" s="31" t="s">
        <v>3038</v>
      </c>
      <c r="K98" s="37">
        <f t="shared" si="7"/>
        <v>9990</v>
      </c>
      <c r="L98" s="33">
        <v>9990</v>
      </c>
      <c r="M98" s="33"/>
      <c r="N98" s="42" t="str">
        <f t="shared" si="9"/>
        <v xml:space="preserve">Meal and Snack served during the conduct of PAFC Bulacan Meeting on April 18, 2023 at Hiyas ng Bulacan Convention Center , Malolos City, Bulacan </v>
      </c>
      <c r="O98" s="16"/>
      <c r="P98" s="26"/>
      <c r="Q98" s="27"/>
      <c r="R98" s="27"/>
      <c r="S98" s="27"/>
      <c r="T98" s="16"/>
    </row>
    <row r="99" spans="1:20" ht="15.75" customHeight="1" x14ac:dyDescent="0.2">
      <c r="A99" s="27"/>
      <c r="B99" s="35" t="s">
        <v>3115</v>
      </c>
      <c r="C99" s="31" t="s">
        <v>1649</v>
      </c>
      <c r="D99" s="31" t="s">
        <v>27</v>
      </c>
      <c r="E99" s="36">
        <v>45017</v>
      </c>
      <c r="F99" s="31" t="s">
        <v>28</v>
      </c>
      <c r="G99" s="36">
        <v>45017</v>
      </c>
      <c r="H99" s="36">
        <v>45017</v>
      </c>
      <c r="I99" s="31" t="s">
        <v>29</v>
      </c>
      <c r="J99" s="31" t="s">
        <v>3038</v>
      </c>
      <c r="K99" s="37">
        <f t="shared" si="7"/>
        <v>3990</v>
      </c>
      <c r="L99" s="33">
        <v>3990</v>
      </c>
      <c r="M99" s="33"/>
      <c r="N99" s="42" t="str">
        <f t="shared" si="9"/>
        <v>Snack to be served during the conduct of MAFC Porac Meeting on April 14, 2023 at command Center, Brgy . Jalung, Porac, Pampanga.</v>
      </c>
      <c r="O99" s="16"/>
      <c r="P99" s="26"/>
      <c r="Q99" s="27"/>
      <c r="R99" s="27"/>
      <c r="S99" s="27"/>
      <c r="T99" s="16"/>
    </row>
    <row r="100" spans="1:20" ht="15.75" customHeight="1" x14ac:dyDescent="0.2">
      <c r="A100" s="27"/>
      <c r="B100" s="35" t="s">
        <v>3116</v>
      </c>
      <c r="C100" s="31" t="s">
        <v>1649</v>
      </c>
      <c r="D100" s="31" t="s">
        <v>27</v>
      </c>
      <c r="E100" s="36">
        <v>45017</v>
      </c>
      <c r="F100" s="31" t="s">
        <v>28</v>
      </c>
      <c r="G100" s="36">
        <v>45017</v>
      </c>
      <c r="H100" s="36">
        <v>45017</v>
      </c>
      <c r="I100" s="31" t="s">
        <v>29</v>
      </c>
      <c r="J100" s="31" t="s">
        <v>3038</v>
      </c>
      <c r="K100" s="37">
        <f t="shared" si="7"/>
        <v>8000</v>
      </c>
      <c r="L100" s="33">
        <v>8000</v>
      </c>
      <c r="M100" s="33"/>
      <c r="N100" s="42" t="str">
        <f t="shared" si="9"/>
        <v xml:space="preserve">Meal and Snack to be served during the conduct of HUCAFC Olongapo City Meeting on April 13, 2023 at Olongapo City </v>
      </c>
      <c r="O100" s="16"/>
      <c r="P100" s="26"/>
      <c r="Q100" s="27"/>
      <c r="R100" s="27"/>
      <c r="S100" s="27"/>
      <c r="T100" s="16"/>
    </row>
    <row r="101" spans="1:20" ht="15.75" customHeight="1" x14ac:dyDescent="0.2">
      <c r="A101" s="27"/>
      <c r="B101" s="35" t="s">
        <v>3117</v>
      </c>
      <c r="C101" s="31" t="s">
        <v>138</v>
      </c>
      <c r="D101" s="31" t="s">
        <v>27</v>
      </c>
      <c r="E101" s="36">
        <v>45017</v>
      </c>
      <c r="F101" s="31" t="s">
        <v>28</v>
      </c>
      <c r="G101" s="36">
        <v>45017</v>
      </c>
      <c r="H101" s="36">
        <v>45017</v>
      </c>
      <c r="I101" s="31" t="s">
        <v>29</v>
      </c>
      <c r="J101" s="31" t="s">
        <v>3020</v>
      </c>
      <c r="K101" s="37">
        <f t="shared" si="7"/>
        <v>39000</v>
      </c>
      <c r="L101" s="33">
        <v>39000</v>
      </c>
      <c r="M101" s="33"/>
      <c r="N101" s="42" t="str">
        <f t="shared" si="9"/>
        <v>Meals and Snacks to be served during the 1st RRDEN Meeting with member institutions on April 19, 2023 at DA_CLIARC-LD, Paraiso, Tarlac City</v>
      </c>
      <c r="O101" s="16"/>
      <c r="P101" s="26"/>
      <c r="Q101" s="27"/>
      <c r="R101" s="27"/>
      <c r="S101" s="27"/>
      <c r="T101" s="16"/>
    </row>
    <row r="102" spans="1:20" ht="15.75" customHeight="1" x14ac:dyDescent="0.2">
      <c r="A102" s="27"/>
      <c r="B102" s="35" t="s">
        <v>3118</v>
      </c>
      <c r="C102" s="31" t="s">
        <v>1649</v>
      </c>
      <c r="D102" s="31" t="s">
        <v>27</v>
      </c>
      <c r="E102" s="36">
        <v>45062</v>
      </c>
      <c r="F102" s="31" t="s">
        <v>28</v>
      </c>
      <c r="G102" s="36">
        <v>45062</v>
      </c>
      <c r="H102" s="36">
        <v>45062</v>
      </c>
      <c r="I102" s="31" t="s">
        <v>29</v>
      </c>
      <c r="J102" s="31" t="s">
        <v>3038</v>
      </c>
      <c r="K102" s="37">
        <f t="shared" si="7"/>
        <v>76500</v>
      </c>
      <c r="L102" s="33">
        <v>76500</v>
      </c>
      <c r="M102" s="33"/>
      <c r="N102" s="42" t="str">
        <f t="shared" si="9"/>
        <v>Meals and Snacks to be served during the conduct of Joint RAFC Consultation on May 2-3, 2023 in Bagac, Bataan.</v>
      </c>
      <c r="O102" s="16"/>
      <c r="P102" s="26"/>
      <c r="Q102" s="27"/>
      <c r="R102" s="27"/>
      <c r="S102" s="27"/>
      <c r="T102" s="16"/>
    </row>
    <row r="103" spans="1:20" ht="15.75" customHeight="1" x14ac:dyDescent="0.2">
      <c r="A103" s="27"/>
      <c r="B103" s="35" t="s">
        <v>3119</v>
      </c>
      <c r="C103" s="31" t="s">
        <v>1649</v>
      </c>
      <c r="D103" s="31" t="s">
        <v>27</v>
      </c>
      <c r="E103" s="36">
        <v>45017</v>
      </c>
      <c r="F103" s="31" t="s">
        <v>28</v>
      </c>
      <c r="G103" s="36">
        <v>45017</v>
      </c>
      <c r="H103" s="36">
        <v>45017</v>
      </c>
      <c r="I103" s="31" t="s">
        <v>29</v>
      </c>
      <c r="J103" s="31" t="s">
        <v>3038</v>
      </c>
      <c r="K103" s="37">
        <f t="shared" si="7"/>
        <v>4000</v>
      </c>
      <c r="L103" s="33">
        <v>4000</v>
      </c>
      <c r="M103" s="33"/>
      <c r="N103" s="42" t="str">
        <f t="shared" si="9"/>
        <v>Meals (Lunch) to be served during the conduct of MAFC Pulilan Meeting on April 28, 2023 at Barangay Tinnajero, Pulilan, Bulacan</v>
      </c>
      <c r="O103" s="16"/>
      <c r="P103" s="26"/>
      <c r="Q103" s="27"/>
      <c r="R103" s="27"/>
      <c r="S103" s="27"/>
      <c r="T103" s="16"/>
    </row>
    <row r="104" spans="1:20" ht="15.75" customHeight="1" x14ac:dyDescent="0.2">
      <c r="A104" s="27"/>
      <c r="B104" s="35" t="s">
        <v>3120</v>
      </c>
      <c r="C104" s="31" t="s">
        <v>1649</v>
      </c>
      <c r="D104" s="31" t="s">
        <v>27</v>
      </c>
      <c r="E104" s="36">
        <v>45055</v>
      </c>
      <c r="F104" s="31" t="s">
        <v>28</v>
      </c>
      <c r="G104" s="36">
        <v>45055</v>
      </c>
      <c r="H104" s="36">
        <v>45055</v>
      </c>
      <c r="I104" s="31" t="s">
        <v>29</v>
      </c>
      <c r="J104" s="31" t="s">
        <v>3038</v>
      </c>
      <c r="K104" s="37">
        <f t="shared" si="7"/>
        <v>4000</v>
      </c>
      <c r="L104" s="33">
        <v>4000</v>
      </c>
      <c r="M104" s="33"/>
      <c r="N104" s="42" t="str">
        <f t="shared" si="9"/>
        <v>Meal to be served during the conduct of MAFC Laur Meeting on May 26, 2023 in Laur, Nueva Ecija.</v>
      </c>
      <c r="O104" s="16"/>
      <c r="P104" s="26"/>
      <c r="Q104" s="27"/>
      <c r="R104" s="27"/>
      <c r="S104" s="27"/>
      <c r="T104" s="16"/>
    </row>
    <row r="105" spans="1:20" ht="15.75" customHeight="1" x14ac:dyDescent="0.2">
      <c r="A105" s="27"/>
      <c r="B105" s="35" t="s">
        <v>3121</v>
      </c>
      <c r="C105" s="31" t="s">
        <v>1649</v>
      </c>
      <c r="D105" s="31" t="s">
        <v>27</v>
      </c>
      <c r="E105" s="36">
        <v>45055</v>
      </c>
      <c r="F105" s="31" t="s">
        <v>28</v>
      </c>
      <c r="G105" s="36">
        <v>45055</v>
      </c>
      <c r="H105" s="36">
        <v>45055</v>
      </c>
      <c r="I105" s="31" t="s">
        <v>29</v>
      </c>
      <c r="J105" s="31" t="s">
        <v>3038</v>
      </c>
      <c r="K105" s="37">
        <f t="shared" si="7"/>
        <v>3996</v>
      </c>
      <c r="L105" s="33">
        <v>3996</v>
      </c>
      <c r="M105" s="33"/>
      <c r="N105" s="42" t="str">
        <f t="shared" si="9"/>
        <v xml:space="preserve">Snack to be served during the conduct of MAFC Samal Meeting on May 26, 2023 in Samal, Bataan </v>
      </c>
      <c r="O105" s="16"/>
      <c r="P105" s="26"/>
      <c r="Q105" s="27"/>
      <c r="R105" s="27"/>
      <c r="S105" s="27"/>
      <c r="T105" s="16"/>
    </row>
    <row r="106" spans="1:20" ht="15.75" customHeight="1" x14ac:dyDescent="0.2">
      <c r="A106" s="27"/>
      <c r="B106" s="35" t="s">
        <v>3122</v>
      </c>
      <c r="C106" s="31" t="s">
        <v>1649</v>
      </c>
      <c r="D106" s="31" t="s">
        <v>27</v>
      </c>
      <c r="E106" s="36">
        <v>45055</v>
      </c>
      <c r="F106" s="31" t="s">
        <v>28</v>
      </c>
      <c r="G106" s="36">
        <v>45055</v>
      </c>
      <c r="H106" s="36">
        <v>45055</v>
      </c>
      <c r="I106" s="31" t="s">
        <v>29</v>
      </c>
      <c r="J106" s="31" t="s">
        <v>3038</v>
      </c>
      <c r="K106" s="37">
        <f t="shared" si="7"/>
        <v>8000</v>
      </c>
      <c r="L106" s="33">
        <v>8000</v>
      </c>
      <c r="M106" s="33"/>
      <c r="N106" s="42" t="str">
        <f t="shared" si="9"/>
        <v>Meal and Snack to be served during the conduct of PAFC Aurora Meeting on May 25, 2023 in Baler, OPAG Conference Room, Aurora.</v>
      </c>
      <c r="O106" s="16"/>
      <c r="P106" s="26"/>
      <c r="Q106" s="27"/>
      <c r="R106" s="27"/>
      <c r="S106" s="27"/>
      <c r="T106" s="16"/>
    </row>
    <row r="107" spans="1:20" ht="15.75" customHeight="1" x14ac:dyDescent="0.2">
      <c r="A107" s="27"/>
      <c r="B107" s="35" t="s">
        <v>3123</v>
      </c>
      <c r="C107" s="31" t="s">
        <v>1649</v>
      </c>
      <c r="D107" s="31" t="s">
        <v>27</v>
      </c>
      <c r="E107" s="36">
        <v>45055</v>
      </c>
      <c r="F107" s="31" t="s">
        <v>28</v>
      </c>
      <c r="G107" s="36">
        <v>45055</v>
      </c>
      <c r="H107" s="36">
        <v>45055</v>
      </c>
      <c r="I107" s="31" t="s">
        <v>29</v>
      </c>
      <c r="J107" s="31" t="s">
        <v>3038</v>
      </c>
      <c r="K107" s="37">
        <f t="shared" si="7"/>
        <v>3990</v>
      </c>
      <c r="L107" s="33">
        <v>3990</v>
      </c>
      <c r="M107" s="33"/>
      <c r="N107" s="42" t="str">
        <f t="shared" si="9"/>
        <v>Snack to be served during the conduct of MAFC San Clemente Meeting on May 19, 2023 in San Clemente, Tarlac</v>
      </c>
      <c r="O107" s="16"/>
      <c r="P107" s="26"/>
      <c r="Q107" s="27"/>
      <c r="R107" s="27"/>
      <c r="S107" s="27"/>
      <c r="T107" s="16"/>
    </row>
    <row r="108" spans="1:20" ht="15.75" customHeight="1" x14ac:dyDescent="0.2">
      <c r="A108" s="27"/>
      <c r="B108" s="35" t="s">
        <v>3124</v>
      </c>
      <c r="C108" s="31" t="s">
        <v>1649</v>
      </c>
      <c r="D108" s="31" t="s">
        <v>27</v>
      </c>
      <c r="E108" s="36">
        <v>45055</v>
      </c>
      <c r="F108" s="31" t="s">
        <v>28</v>
      </c>
      <c r="G108" s="36">
        <v>45055</v>
      </c>
      <c r="H108" s="36">
        <v>45055</v>
      </c>
      <c r="I108" s="31" t="s">
        <v>29</v>
      </c>
      <c r="J108" s="31" t="s">
        <v>3038</v>
      </c>
      <c r="K108" s="37">
        <f t="shared" si="7"/>
        <v>3996</v>
      </c>
      <c r="L108" s="33">
        <v>3996</v>
      </c>
      <c r="M108" s="33"/>
      <c r="N108" s="42" t="str">
        <f t="shared" si="9"/>
        <v>Meals to be served during the conduct of MAFC San Luis Meeting on May 18, 2023 in San Luis, Aurora</v>
      </c>
      <c r="O108" s="16"/>
      <c r="P108" s="26"/>
      <c r="Q108" s="27"/>
      <c r="R108" s="27"/>
      <c r="S108" s="27"/>
      <c r="T108" s="16"/>
    </row>
    <row r="109" spans="1:20" ht="15.75" customHeight="1" x14ac:dyDescent="0.2">
      <c r="A109" s="27"/>
      <c r="B109" s="35" t="s">
        <v>3125</v>
      </c>
      <c r="C109" s="31" t="s">
        <v>1649</v>
      </c>
      <c r="D109" s="31" t="s">
        <v>27</v>
      </c>
      <c r="E109" s="36">
        <v>45055</v>
      </c>
      <c r="F109" s="31" t="s">
        <v>28</v>
      </c>
      <c r="G109" s="36">
        <v>45055</v>
      </c>
      <c r="H109" s="36">
        <v>45055</v>
      </c>
      <c r="I109" s="31" t="s">
        <v>29</v>
      </c>
      <c r="J109" s="31" t="s">
        <v>3038</v>
      </c>
      <c r="K109" s="37">
        <f t="shared" si="7"/>
        <v>3996</v>
      </c>
      <c r="L109" s="33">
        <v>3996</v>
      </c>
      <c r="M109" s="33"/>
      <c r="N109" s="42" t="str">
        <f t="shared" si="9"/>
        <v>Snack to be served during the conduct of MAFC Maria Aurora Meeting on May 17, 2023 in Maria Aurora, Aurora.</v>
      </c>
      <c r="O109" s="16"/>
      <c r="P109" s="26"/>
      <c r="Q109" s="27"/>
      <c r="R109" s="27"/>
      <c r="S109" s="27"/>
      <c r="T109" s="16"/>
    </row>
    <row r="110" spans="1:20" ht="15.75" customHeight="1" x14ac:dyDescent="0.2">
      <c r="A110" s="27"/>
      <c r="B110" s="35" t="s">
        <v>3126</v>
      </c>
      <c r="C110" s="31" t="s">
        <v>1649</v>
      </c>
      <c r="D110" s="31" t="s">
        <v>27</v>
      </c>
      <c r="E110" s="36">
        <v>45055</v>
      </c>
      <c r="F110" s="31" t="s">
        <v>28</v>
      </c>
      <c r="G110" s="36">
        <v>45055</v>
      </c>
      <c r="H110" s="36">
        <v>45055</v>
      </c>
      <c r="I110" s="31" t="s">
        <v>29</v>
      </c>
      <c r="J110" s="31" t="s">
        <v>3038</v>
      </c>
      <c r="K110" s="37">
        <f t="shared" si="7"/>
        <v>4000</v>
      </c>
      <c r="L110" s="33">
        <v>4000</v>
      </c>
      <c r="M110" s="33"/>
      <c r="N110" s="42" t="str">
        <f t="shared" si="9"/>
        <v>Meal to be served during the conduct of MAFC Baler Meeting on May 16, 2023 in Baler, Aurora.</v>
      </c>
      <c r="O110" s="16"/>
      <c r="P110" s="26"/>
      <c r="Q110" s="27"/>
      <c r="R110" s="27"/>
      <c r="S110" s="27"/>
      <c r="T110" s="16"/>
    </row>
    <row r="111" spans="1:20" ht="15.75" customHeight="1" x14ac:dyDescent="0.2">
      <c r="A111" s="27"/>
      <c r="B111" s="35" t="s">
        <v>3127</v>
      </c>
      <c r="C111" s="31" t="s">
        <v>1649</v>
      </c>
      <c r="D111" s="31" t="s">
        <v>27</v>
      </c>
      <c r="E111" s="36">
        <v>45055</v>
      </c>
      <c r="F111" s="31" t="s">
        <v>28</v>
      </c>
      <c r="G111" s="36">
        <v>45055</v>
      </c>
      <c r="H111" s="36">
        <v>45055</v>
      </c>
      <c r="I111" s="31" t="s">
        <v>29</v>
      </c>
      <c r="J111" s="31" t="s">
        <v>3038</v>
      </c>
      <c r="K111" s="37">
        <f t="shared" si="7"/>
        <v>4000</v>
      </c>
      <c r="L111" s="33">
        <v>4000</v>
      </c>
      <c r="M111" s="33"/>
      <c r="N111" s="42" t="str">
        <f t="shared" si="9"/>
        <v>Meal to be served during the conduct of MAFC San Isidro Meeting on May 8, 2023 in San Isidro, Nueva Ecija.</v>
      </c>
      <c r="O111" s="16"/>
      <c r="P111" s="26"/>
      <c r="Q111" s="27"/>
      <c r="R111" s="27"/>
      <c r="S111" s="27"/>
      <c r="T111" s="16"/>
    </row>
    <row r="112" spans="1:20" ht="15.75" customHeight="1" x14ac:dyDescent="0.2">
      <c r="A112" s="27"/>
      <c r="B112" s="35" t="s">
        <v>3128</v>
      </c>
      <c r="C112" s="31" t="s">
        <v>1649</v>
      </c>
      <c r="D112" s="31" t="s">
        <v>27</v>
      </c>
      <c r="E112" s="36">
        <v>45055</v>
      </c>
      <c r="F112" s="31" t="s">
        <v>28</v>
      </c>
      <c r="G112" s="36">
        <v>45055</v>
      </c>
      <c r="H112" s="36">
        <v>45055</v>
      </c>
      <c r="I112" s="31" t="s">
        <v>29</v>
      </c>
      <c r="J112" s="31" t="s">
        <v>3038</v>
      </c>
      <c r="K112" s="37">
        <f t="shared" si="7"/>
        <v>3990</v>
      </c>
      <c r="L112" s="33">
        <v>3990</v>
      </c>
      <c r="M112" s="33"/>
      <c r="N112" s="42" t="str">
        <f t="shared" si="9"/>
        <v xml:space="preserve">Snack to be served during the conduct of CAFC Science City of Muñoz Meeting on May 9, 2023 in Science City of Muñoz, Nueva Ecija </v>
      </c>
      <c r="O112" s="16"/>
      <c r="P112" s="26"/>
      <c r="Q112" s="27"/>
      <c r="R112" s="27"/>
      <c r="S112" s="27"/>
      <c r="T112" s="16"/>
    </row>
    <row r="113" spans="1:20" ht="15.75" customHeight="1" x14ac:dyDescent="0.2">
      <c r="A113" s="27"/>
      <c r="B113" s="35" t="s">
        <v>3129</v>
      </c>
      <c r="C113" s="31" t="s">
        <v>1649</v>
      </c>
      <c r="D113" s="31" t="s">
        <v>27</v>
      </c>
      <c r="E113" s="36">
        <v>45055</v>
      </c>
      <c r="F113" s="31" t="s">
        <v>28</v>
      </c>
      <c r="G113" s="36">
        <v>45055</v>
      </c>
      <c r="H113" s="36">
        <v>45055</v>
      </c>
      <c r="I113" s="31" t="s">
        <v>29</v>
      </c>
      <c r="J113" s="31" t="s">
        <v>3038</v>
      </c>
      <c r="K113" s="37">
        <f t="shared" si="7"/>
        <v>8000</v>
      </c>
      <c r="L113" s="33">
        <v>8000</v>
      </c>
      <c r="M113" s="33"/>
      <c r="N113" s="42" t="str">
        <f t="shared" si="9"/>
        <v>Meal and Snack to be served during the conduct of HUCAFC Angeles Meeting on May 11, 2023 in Angeles City, Pampangan</v>
      </c>
      <c r="O113" s="16"/>
      <c r="P113" s="26"/>
      <c r="Q113" s="27"/>
      <c r="R113" s="27"/>
      <c r="S113" s="27"/>
      <c r="T113" s="16"/>
    </row>
    <row r="114" spans="1:20" ht="15.75" customHeight="1" x14ac:dyDescent="0.2">
      <c r="A114" s="27"/>
      <c r="B114" s="35" t="s">
        <v>3130</v>
      </c>
      <c r="C114" s="31" t="s">
        <v>1649</v>
      </c>
      <c r="D114" s="31" t="s">
        <v>27</v>
      </c>
      <c r="E114" s="36">
        <v>45055</v>
      </c>
      <c r="F114" s="31" t="s">
        <v>28</v>
      </c>
      <c r="G114" s="36">
        <v>45055</v>
      </c>
      <c r="H114" s="36">
        <v>45055</v>
      </c>
      <c r="I114" s="31" t="s">
        <v>29</v>
      </c>
      <c r="J114" s="31" t="s">
        <v>3038</v>
      </c>
      <c r="K114" s="37">
        <f t="shared" si="7"/>
        <v>8000</v>
      </c>
      <c r="L114" s="33">
        <v>8000</v>
      </c>
      <c r="M114" s="33"/>
      <c r="N114" s="42" t="str">
        <f t="shared" si="9"/>
        <v>Meal and Snack to be served during the conduct of HUCAFC  Olongapo City Meeting on May 16, 2023 in Olongapo City.</v>
      </c>
      <c r="O114" s="16"/>
      <c r="P114" s="26"/>
      <c r="Q114" s="27"/>
      <c r="R114" s="27"/>
      <c r="S114" s="27"/>
      <c r="T114" s="16"/>
    </row>
    <row r="115" spans="1:20" ht="15.75" customHeight="1" x14ac:dyDescent="0.2">
      <c r="A115" s="27"/>
      <c r="B115" s="35" t="s">
        <v>3131</v>
      </c>
      <c r="C115" s="31" t="s">
        <v>1649</v>
      </c>
      <c r="D115" s="31" t="s">
        <v>27</v>
      </c>
      <c r="E115" s="36">
        <v>45055</v>
      </c>
      <c r="F115" s="31" t="s">
        <v>28</v>
      </c>
      <c r="G115" s="36">
        <v>45055</v>
      </c>
      <c r="H115" s="36">
        <v>45055</v>
      </c>
      <c r="I115" s="31" t="s">
        <v>29</v>
      </c>
      <c r="J115" s="31" t="s">
        <v>3038</v>
      </c>
      <c r="K115" s="37">
        <f t="shared" si="7"/>
        <v>4000</v>
      </c>
      <c r="L115" s="33">
        <v>4000</v>
      </c>
      <c r="M115" s="33"/>
      <c r="N115" s="42" t="str">
        <f t="shared" si="9"/>
        <v>Snack to be served during the conduct of MAFC San Marcelino Meeting on May 28, 2023 in San Marcelino, Zambales</v>
      </c>
      <c r="O115" s="16"/>
      <c r="P115" s="26"/>
      <c r="Q115" s="27"/>
      <c r="R115" s="27"/>
      <c r="S115" s="27"/>
      <c r="T115" s="16"/>
    </row>
    <row r="116" spans="1:20" ht="15.75" customHeight="1" x14ac:dyDescent="0.2">
      <c r="A116" s="27"/>
      <c r="B116" s="35" t="s">
        <v>3132</v>
      </c>
      <c r="C116" s="31" t="s">
        <v>1649</v>
      </c>
      <c r="D116" s="31" t="s">
        <v>27</v>
      </c>
      <c r="E116" s="36">
        <v>45055</v>
      </c>
      <c r="F116" s="31" t="s">
        <v>28</v>
      </c>
      <c r="G116" s="36">
        <v>45055</v>
      </c>
      <c r="H116" s="36">
        <v>45055</v>
      </c>
      <c r="I116" s="31" t="s">
        <v>29</v>
      </c>
      <c r="J116" s="31" t="s">
        <v>3038</v>
      </c>
      <c r="K116" s="37">
        <f t="shared" si="7"/>
        <v>3990</v>
      </c>
      <c r="L116" s="33">
        <v>3990</v>
      </c>
      <c r="M116" s="33"/>
      <c r="N116" s="42" t="str">
        <f t="shared" si="9"/>
        <v>Meal and/or snacks to be served during the conduct of MAFC Sta. Cruz Meeting on May 25, 2023 in Sta. Cruz, Zambales</v>
      </c>
      <c r="O116" s="16"/>
      <c r="P116" s="26"/>
      <c r="Q116" s="27"/>
      <c r="R116" s="27"/>
      <c r="S116" s="27"/>
      <c r="T116" s="16"/>
    </row>
    <row r="117" spans="1:20" ht="15.75" customHeight="1" x14ac:dyDescent="0.2">
      <c r="A117" s="27"/>
      <c r="B117" s="147" t="s">
        <v>3133</v>
      </c>
      <c r="C117" s="31" t="s">
        <v>1649</v>
      </c>
      <c r="D117" s="31" t="s">
        <v>27</v>
      </c>
      <c r="E117" s="36">
        <v>45055</v>
      </c>
      <c r="F117" s="31" t="s">
        <v>28</v>
      </c>
      <c r="G117" s="36">
        <v>45055</v>
      </c>
      <c r="H117" s="36">
        <v>45055</v>
      </c>
      <c r="I117" s="31" t="s">
        <v>29</v>
      </c>
      <c r="J117" s="31" t="s">
        <v>3038</v>
      </c>
      <c r="K117" s="37">
        <f t="shared" si="7"/>
        <v>4000</v>
      </c>
      <c r="L117" s="33">
        <v>4000</v>
      </c>
      <c r="M117" s="33"/>
      <c r="N117" s="42" t="str">
        <f t="shared" si="9"/>
        <v>Snack to be served during the conduct of MAFC San Antonio Meeting on May 18, 2023 in San Antonio, Zambales</v>
      </c>
      <c r="O117" s="16"/>
      <c r="P117" s="26"/>
      <c r="Q117" s="27"/>
      <c r="R117" s="27"/>
      <c r="S117" s="27"/>
      <c r="T117" s="16"/>
    </row>
    <row r="118" spans="1:20" ht="66.75" customHeight="1" x14ac:dyDescent="0.2">
      <c r="A118" s="27"/>
      <c r="B118" s="35" t="s">
        <v>3134</v>
      </c>
      <c r="C118" s="31" t="s">
        <v>1649</v>
      </c>
      <c r="D118" s="31" t="s">
        <v>27</v>
      </c>
      <c r="E118" s="36">
        <v>45055</v>
      </c>
      <c r="F118" s="31" t="s">
        <v>28</v>
      </c>
      <c r="G118" s="36">
        <v>45055</v>
      </c>
      <c r="H118" s="36">
        <v>45055</v>
      </c>
      <c r="I118" s="31" t="s">
        <v>29</v>
      </c>
      <c r="J118" s="31" t="s">
        <v>3038</v>
      </c>
      <c r="K118" s="37">
        <f t="shared" si="7"/>
        <v>4000</v>
      </c>
      <c r="L118" s="33">
        <v>4000</v>
      </c>
      <c r="M118" s="33"/>
      <c r="N118" s="42" t="str">
        <f t="shared" si="9"/>
        <v>Meal to be served during the conduct of MAFC Sasmuan Meeting on May 18, 2023 in Sasmuan, Pampanga</v>
      </c>
      <c r="O118" s="16"/>
      <c r="P118" s="26"/>
      <c r="Q118" s="27"/>
      <c r="R118" s="27"/>
      <c r="S118" s="27"/>
      <c r="T118" s="16"/>
    </row>
    <row r="119" spans="1:20" ht="15.75" customHeight="1" x14ac:dyDescent="0.2">
      <c r="A119" s="27"/>
      <c r="B119" s="35" t="s">
        <v>3135</v>
      </c>
      <c r="C119" s="31" t="s">
        <v>1649</v>
      </c>
      <c r="D119" s="31" t="s">
        <v>27</v>
      </c>
      <c r="E119" s="36">
        <v>45055</v>
      </c>
      <c r="F119" s="31" t="s">
        <v>28</v>
      </c>
      <c r="G119" s="36">
        <v>45055</v>
      </c>
      <c r="H119" s="36">
        <v>45055</v>
      </c>
      <c r="I119" s="31" t="s">
        <v>29</v>
      </c>
      <c r="J119" s="31" t="s">
        <v>3038</v>
      </c>
      <c r="K119" s="37">
        <f t="shared" si="7"/>
        <v>10000</v>
      </c>
      <c r="L119" s="33">
        <v>10000</v>
      </c>
      <c r="M119" s="33"/>
      <c r="N119" s="42" t="s">
        <v>3135</v>
      </c>
      <c r="O119" s="16"/>
      <c r="P119" s="26"/>
      <c r="Q119" s="27"/>
      <c r="R119" s="27"/>
      <c r="S119" s="27"/>
      <c r="T119" s="16"/>
    </row>
    <row r="120" spans="1:20" ht="15.75" customHeight="1" x14ac:dyDescent="0.2">
      <c r="A120" s="27"/>
      <c r="B120" s="35" t="s">
        <v>3135</v>
      </c>
      <c r="C120" s="31" t="s">
        <v>1649</v>
      </c>
      <c r="D120" s="31" t="s">
        <v>27</v>
      </c>
      <c r="E120" s="36">
        <v>45055</v>
      </c>
      <c r="F120" s="31" t="s">
        <v>28</v>
      </c>
      <c r="G120" s="36">
        <v>45055</v>
      </c>
      <c r="H120" s="36">
        <v>45055</v>
      </c>
      <c r="I120" s="31" t="s">
        <v>29</v>
      </c>
      <c r="J120" s="31" t="s">
        <v>3038</v>
      </c>
      <c r="K120" s="37">
        <f t="shared" si="7"/>
        <v>10000</v>
      </c>
      <c r="L120" s="33">
        <v>10000</v>
      </c>
      <c r="M120" s="33"/>
      <c r="N120" s="42" t="s">
        <v>3135</v>
      </c>
      <c r="O120" s="16"/>
      <c r="P120" s="26"/>
      <c r="Q120" s="27"/>
      <c r="R120" s="27"/>
      <c r="S120" s="27"/>
      <c r="T120" s="16"/>
    </row>
    <row r="121" spans="1:20" ht="15.75" customHeight="1" x14ac:dyDescent="0.2">
      <c r="A121" s="27"/>
      <c r="B121" s="35" t="s">
        <v>3136</v>
      </c>
      <c r="C121" s="31" t="s">
        <v>1649</v>
      </c>
      <c r="D121" s="31" t="s">
        <v>27</v>
      </c>
      <c r="E121" s="36">
        <v>45055</v>
      </c>
      <c r="F121" s="31" t="s">
        <v>28</v>
      </c>
      <c r="G121" s="36">
        <v>45055</v>
      </c>
      <c r="H121" s="36">
        <v>45055</v>
      </c>
      <c r="I121" s="31" t="s">
        <v>29</v>
      </c>
      <c r="J121" s="31" t="s">
        <v>3038</v>
      </c>
      <c r="K121" s="37">
        <f t="shared" si="7"/>
        <v>7500</v>
      </c>
      <c r="L121" s="33">
        <v>7500</v>
      </c>
      <c r="M121" s="33"/>
      <c r="N121" s="42" t="str">
        <f t="shared" ref="N121:N208" si="10">B121</f>
        <v>Meal and Snack to be served during the conduct of PAFC Zambales Meeting on May 31, 2023 at RESHL Botolan, Zambales.</v>
      </c>
      <c r="O121" s="16"/>
      <c r="P121" s="26"/>
      <c r="Q121" s="27"/>
      <c r="R121" s="27"/>
      <c r="S121" s="27"/>
      <c r="T121" s="16"/>
    </row>
    <row r="122" spans="1:20" ht="15.75" customHeight="1" x14ac:dyDescent="0.2">
      <c r="A122" s="27"/>
      <c r="B122" s="35" t="s">
        <v>3137</v>
      </c>
      <c r="C122" s="31" t="s">
        <v>138</v>
      </c>
      <c r="D122" s="31" t="s">
        <v>27</v>
      </c>
      <c r="E122" s="36">
        <v>45077</v>
      </c>
      <c r="F122" s="31" t="s">
        <v>28</v>
      </c>
      <c r="G122" s="36">
        <v>45096</v>
      </c>
      <c r="H122" s="36">
        <v>45096</v>
      </c>
      <c r="I122" s="31" t="s">
        <v>29</v>
      </c>
      <c r="J122" s="31" t="s">
        <v>3020</v>
      </c>
      <c r="K122" s="37">
        <f t="shared" si="7"/>
        <v>30000</v>
      </c>
      <c r="L122" s="33">
        <v>30000</v>
      </c>
      <c r="M122" s="33"/>
      <c r="N122" s="42" t="str">
        <f t="shared" si="10"/>
        <v xml:space="preserve">Meals and snacks to be served during the conduct of Pre-In-house Review on June 27, 2023 at DA-CLIARC, Paraiso, Tarlac City </v>
      </c>
      <c r="O122" s="16"/>
      <c r="P122" s="26"/>
      <c r="Q122" s="27"/>
      <c r="R122" s="27"/>
      <c r="S122" s="27"/>
      <c r="T122" s="16"/>
    </row>
    <row r="123" spans="1:20" ht="15.75" customHeight="1" x14ac:dyDescent="0.2">
      <c r="A123" s="27"/>
      <c r="B123" s="35" t="s">
        <v>3138</v>
      </c>
      <c r="C123" s="31" t="s">
        <v>1649</v>
      </c>
      <c r="D123" s="31" t="s">
        <v>27</v>
      </c>
      <c r="E123" s="36">
        <v>45047</v>
      </c>
      <c r="F123" s="31" t="s">
        <v>28</v>
      </c>
      <c r="G123" s="36">
        <v>45047</v>
      </c>
      <c r="H123" s="36">
        <v>45047</v>
      </c>
      <c r="I123" s="31" t="s">
        <v>29</v>
      </c>
      <c r="J123" s="31" t="s">
        <v>3038</v>
      </c>
      <c r="K123" s="37">
        <f t="shared" si="7"/>
        <v>9990</v>
      </c>
      <c r="L123" s="33">
        <v>9990</v>
      </c>
      <c r="M123" s="33"/>
      <c r="N123" s="42" t="str">
        <f t="shared" si="10"/>
        <v xml:space="preserve">Meal and Snack served during the conduct of PAFC Bulacan Meeting on May 24, 2023 Plaridel, Bulacan </v>
      </c>
      <c r="O123" s="16"/>
      <c r="P123" s="26"/>
      <c r="Q123" s="27"/>
      <c r="R123" s="27"/>
      <c r="S123" s="27"/>
      <c r="T123" s="16"/>
    </row>
    <row r="124" spans="1:20" ht="15.75" customHeight="1" x14ac:dyDescent="0.2">
      <c r="A124" s="27"/>
      <c r="B124" s="35" t="s">
        <v>3139</v>
      </c>
      <c r="C124" s="31" t="s">
        <v>1649</v>
      </c>
      <c r="D124" s="31" t="s">
        <v>27</v>
      </c>
      <c r="E124" s="36">
        <v>45047</v>
      </c>
      <c r="F124" s="31" t="s">
        <v>28</v>
      </c>
      <c r="G124" s="36">
        <v>45078</v>
      </c>
      <c r="H124" s="36">
        <v>45078</v>
      </c>
      <c r="I124" s="31" t="s">
        <v>29</v>
      </c>
      <c r="J124" s="31" t="s">
        <v>3038</v>
      </c>
      <c r="K124" s="37">
        <f t="shared" si="7"/>
        <v>8000</v>
      </c>
      <c r="L124" s="33">
        <v>8000</v>
      </c>
      <c r="M124" s="33"/>
      <c r="N124" s="42" t="str">
        <f t="shared" si="10"/>
        <v>Meal and Snack to be served during the conduct of PAFC Bataan Meeting on June 22, 2023 in Balanga City, Bataan</v>
      </c>
      <c r="O124" s="16"/>
      <c r="P124" s="26"/>
      <c r="Q124" s="27"/>
      <c r="R124" s="27"/>
      <c r="S124" s="27"/>
      <c r="T124" s="16"/>
    </row>
    <row r="125" spans="1:20" ht="15.75" customHeight="1" x14ac:dyDescent="0.2">
      <c r="A125" s="27"/>
      <c r="B125" s="35" t="s">
        <v>3140</v>
      </c>
      <c r="C125" s="31" t="s">
        <v>1649</v>
      </c>
      <c r="D125" s="31" t="s">
        <v>27</v>
      </c>
      <c r="E125" s="36">
        <v>45047</v>
      </c>
      <c r="F125" s="31" t="s">
        <v>28</v>
      </c>
      <c r="G125" s="36">
        <v>45078</v>
      </c>
      <c r="H125" s="36">
        <v>45078</v>
      </c>
      <c r="I125" s="31" t="s">
        <v>29</v>
      </c>
      <c r="J125" s="31" t="s">
        <v>3038</v>
      </c>
      <c r="K125" s="37">
        <f t="shared" si="7"/>
        <v>3996</v>
      </c>
      <c r="L125" s="33">
        <v>3996</v>
      </c>
      <c r="M125" s="33"/>
      <c r="N125" s="42" t="str">
        <f t="shared" si="10"/>
        <v>Snack to be served during the conduct of MAFC Pilar Meeting on June 23, 2023 in Pilar, Bataan</v>
      </c>
      <c r="O125" s="16"/>
      <c r="P125" s="26"/>
      <c r="Q125" s="27"/>
      <c r="R125" s="27"/>
      <c r="S125" s="27"/>
      <c r="T125" s="16"/>
    </row>
    <row r="126" spans="1:20" ht="15.75" customHeight="1" x14ac:dyDescent="0.2">
      <c r="A126" s="27"/>
      <c r="B126" s="35" t="s">
        <v>3141</v>
      </c>
      <c r="C126" s="31" t="s">
        <v>1649</v>
      </c>
      <c r="D126" s="31" t="s">
        <v>27</v>
      </c>
      <c r="E126" s="36">
        <v>45047</v>
      </c>
      <c r="F126" s="31" t="s">
        <v>28</v>
      </c>
      <c r="G126" s="36">
        <v>45078</v>
      </c>
      <c r="H126" s="36">
        <v>45078</v>
      </c>
      <c r="I126" s="31" t="s">
        <v>29</v>
      </c>
      <c r="J126" s="31" t="s">
        <v>3038</v>
      </c>
      <c r="K126" s="37">
        <f t="shared" si="7"/>
        <v>9990</v>
      </c>
      <c r="L126" s="33">
        <v>9990</v>
      </c>
      <c r="M126" s="33"/>
      <c r="N126" s="42" t="str">
        <f t="shared" si="10"/>
        <v>Meal and Snack to be served during the conduct of PAFC Bulacan Meeting on June 20, 2023 in Malolos City, Bulacan</v>
      </c>
      <c r="O126" s="16"/>
      <c r="P126" s="26"/>
      <c r="Q126" s="27"/>
      <c r="R126" s="27"/>
      <c r="S126" s="27"/>
      <c r="T126" s="16"/>
    </row>
    <row r="127" spans="1:20" ht="15.75" customHeight="1" x14ac:dyDescent="0.2">
      <c r="A127" s="27"/>
      <c r="B127" s="35" t="s">
        <v>3142</v>
      </c>
      <c r="C127" s="31" t="s">
        <v>1649</v>
      </c>
      <c r="D127" s="31" t="s">
        <v>27</v>
      </c>
      <c r="E127" s="36">
        <v>45047</v>
      </c>
      <c r="F127" s="31" t="s">
        <v>28</v>
      </c>
      <c r="G127" s="36">
        <v>45078</v>
      </c>
      <c r="H127" s="36">
        <v>45078</v>
      </c>
      <c r="I127" s="31" t="s">
        <v>29</v>
      </c>
      <c r="J127" s="31" t="s">
        <v>3038</v>
      </c>
      <c r="K127" s="37">
        <f t="shared" si="7"/>
        <v>4000</v>
      </c>
      <c r="L127" s="33">
        <v>4000</v>
      </c>
      <c r="M127" s="33"/>
      <c r="N127" s="42" t="str">
        <f t="shared" si="10"/>
        <v>Meal to be served during the conduct of MAFC Malolos Meeting on June 30, 2023 in Malolos City, Bulacan</v>
      </c>
      <c r="O127" s="16"/>
      <c r="P127" s="26"/>
      <c r="Q127" s="27"/>
      <c r="R127" s="27"/>
      <c r="S127" s="27"/>
      <c r="T127" s="16"/>
    </row>
    <row r="128" spans="1:20" ht="15.75" customHeight="1" x14ac:dyDescent="0.2">
      <c r="A128" s="27"/>
      <c r="B128" s="147" t="s">
        <v>3143</v>
      </c>
      <c r="C128" s="31" t="s">
        <v>1649</v>
      </c>
      <c r="D128" s="31" t="s">
        <v>27</v>
      </c>
      <c r="E128" s="36">
        <v>45047</v>
      </c>
      <c r="F128" s="31" t="s">
        <v>28</v>
      </c>
      <c r="G128" s="36">
        <v>45078</v>
      </c>
      <c r="H128" s="36">
        <v>45078</v>
      </c>
      <c r="I128" s="31" t="s">
        <v>29</v>
      </c>
      <c r="J128" s="31" t="s">
        <v>3038</v>
      </c>
      <c r="K128" s="37">
        <f t="shared" si="7"/>
        <v>4000</v>
      </c>
      <c r="L128" s="33">
        <v>4000</v>
      </c>
      <c r="M128" s="33"/>
      <c r="N128" s="42" t="str">
        <f t="shared" si="10"/>
        <v>Meal to be served during the conduct of MAFC Pandi Meeting on June 23, 2023 in Pandi, Bulacan</v>
      </c>
      <c r="O128" s="16"/>
      <c r="P128" s="26"/>
      <c r="Q128" s="27"/>
      <c r="R128" s="27"/>
      <c r="S128" s="27"/>
      <c r="T128" s="16"/>
    </row>
    <row r="129" spans="1:20" ht="69.75" customHeight="1" x14ac:dyDescent="0.2">
      <c r="A129" s="27"/>
      <c r="B129" s="149" t="s">
        <v>3144</v>
      </c>
      <c r="C129" s="31" t="s">
        <v>1649</v>
      </c>
      <c r="D129" s="31" t="s">
        <v>27</v>
      </c>
      <c r="E129" s="36">
        <v>45047</v>
      </c>
      <c r="F129" s="31" t="s">
        <v>28</v>
      </c>
      <c r="G129" s="36">
        <v>45078</v>
      </c>
      <c r="H129" s="36">
        <v>45078</v>
      </c>
      <c r="I129" s="31" t="s">
        <v>29</v>
      </c>
      <c r="J129" s="31" t="s">
        <v>3038</v>
      </c>
      <c r="K129" s="37">
        <f t="shared" si="7"/>
        <v>4000</v>
      </c>
      <c r="L129" s="33">
        <v>4000</v>
      </c>
      <c r="M129" s="33"/>
      <c r="N129" s="42" t="str">
        <f t="shared" si="10"/>
        <v xml:space="preserve">Meal to be served during the conduct of MAFC Pulilan Meeting on June 16, 2023 in Pulilan, Bulacan </v>
      </c>
      <c r="O129" s="16"/>
      <c r="P129" s="26"/>
      <c r="Q129" s="27"/>
      <c r="R129" s="27"/>
      <c r="S129" s="27"/>
      <c r="T129" s="16"/>
    </row>
    <row r="130" spans="1:20" ht="15.75" customHeight="1" x14ac:dyDescent="0.2">
      <c r="A130" s="27"/>
      <c r="B130" s="147" t="s">
        <v>3145</v>
      </c>
      <c r="C130" s="31" t="s">
        <v>1649</v>
      </c>
      <c r="D130" s="31" t="s">
        <v>27</v>
      </c>
      <c r="E130" s="36">
        <v>45047</v>
      </c>
      <c r="F130" s="31" t="s">
        <v>28</v>
      </c>
      <c r="G130" s="36">
        <v>45078</v>
      </c>
      <c r="H130" s="36">
        <v>45078</v>
      </c>
      <c r="I130" s="31" t="s">
        <v>29</v>
      </c>
      <c r="J130" s="31" t="s">
        <v>3038</v>
      </c>
      <c r="K130" s="37">
        <f t="shared" si="7"/>
        <v>4000</v>
      </c>
      <c r="L130" s="33">
        <v>4000</v>
      </c>
      <c r="M130" s="33"/>
      <c r="N130" s="42" t="str">
        <f t="shared" si="10"/>
        <v>Meal to be served during the conduct of MAFC San Ildefonso Meeting on June 30, 2023 in San Ildefonso, Bulacan</v>
      </c>
      <c r="O130" s="16"/>
      <c r="P130" s="26"/>
      <c r="Q130" s="27"/>
      <c r="R130" s="27"/>
      <c r="S130" s="27"/>
      <c r="T130" s="16"/>
    </row>
    <row r="131" spans="1:20" ht="15.75" customHeight="1" x14ac:dyDescent="0.2">
      <c r="A131" s="27"/>
      <c r="B131" s="149" t="s">
        <v>3146</v>
      </c>
      <c r="C131" s="31" t="s">
        <v>1649</v>
      </c>
      <c r="D131" s="31" t="s">
        <v>27</v>
      </c>
      <c r="E131" s="36">
        <v>45047</v>
      </c>
      <c r="F131" s="31" t="s">
        <v>28</v>
      </c>
      <c r="G131" s="36">
        <v>45078</v>
      </c>
      <c r="H131" s="36">
        <v>45078</v>
      </c>
      <c r="I131" s="31" t="s">
        <v>29</v>
      </c>
      <c r="J131" s="31" t="s">
        <v>3038</v>
      </c>
      <c r="K131" s="37">
        <f t="shared" si="7"/>
        <v>4000</v>
      </c>
      <c r="L131" s="33">
        <v>4000</v>
      </c>
      <c r="M131" s="33"/>
      <c r="N131" s="42" t="str">
        <f t="shared" si="10"/>
        <v>Meal to be served during the conduct of MAFC San Rafael Meeting on June 14, 2023 in San Rafael, Bulacan.</v>
      </c>
      <c r="O131" s="16"/>
      <c r="P131" s="26"/>
      <c r="Q131" s="27"/>
      <c r="R131" s="27"/>
      <c r="S131" s="27"/>
      <c r="T131" s="16"/>
    </row>
    <row r="132" spans="1:20" ht="15.75" customHeight="1" x14ac:dyDescent="0.2">
      <c r="A132" s="27"/>
      <c r="B132" s="147" t="s">
        <v>3147</v>
      </c>
      <c r="C132" s="31" t="s">
        <v>1649</v>
      </c>
      <c r="D132" s="31" t="s">
        <v>27</v>
      </c>
      <c r="E132" s="36">
        <v>45047</v>
      </c>
      <c r="F132" s="31" t="s">
        <v>28</v>
      </c>
      <c r="G132" s="36">
        <v>45078</v>
      </c>
      <c r="H132" s="36">
        <v>45078</v>
      </c>
      <c r="I132" s="31" t="s">
        <v>29</v>
      </c>
      <c r="J132" s="31" t="s">
        <v>3038</v>
      </c>
      <c r="K132" s="37">
        <f t="shared" si="7"/>
        <v>4000</v>
      </c>
      <c r="L132" s="33">
        <v>4000</v>
      </c>
      <c r="M132" s="33"/>
      <c r="N132" s="42" t="str">
        <f t="shared" si="10"/>
        <v xml:space="preserve">Meal to be served during the conduct of MAFC Sta. Maria Meeting on June 13, 2023 in Sta. Maria, Bulacan </v>
      </c>
      <c r="O132" s="16"/>
      <c r="P132" s="26"/>
      <c r="Q132" s="27"/>
      <c r="R132" s="27"/>
      <c r="S132" s="27"/>
      <c r="T132" s="16"/>
    </row>
    <row r="133" spans="1:20" ht="15.75" customHeight="1" x14ac:dyDescent="0.2">
      <c r="A133" s="27"/>
      <c r="B133" s="144" t="s">
        <v>3148</v>
      </c>
      <c r="C133" s="31" t="s">
        <v>1649</v>
      </c>
      <c r="D133" s="31" t="s">
        <v>27</v>
      </c>
      <c r="E133" s="36">
        <v>45047</v>
      </c>
      <c r="F133" s="31" t="s">
        <v>28</v>
      </c>
      <c r="G133" s="36">
        <v>45078</v>
      </c>
      <c r="H133" s="36">
        <v>45078</v>
      </c>
      <c r="I133" s="31" t="s">
        <v>29</v>
      </c>
      <c r="J133" s="31" t="s">
        <v>3038</v>
      </c>
      <c r="K133" s="37">
        <f t="shared" si="7"/>
        <v>4000</v>
      </c>
      <c r="L133" s="33">
        <v>4000</v>
      </c>
      <c r="M133" s="33"/>
      <c r="N133" s="42" t="str">
        <f t="shared" si="10"/>
        <v xml:space="preserve">Meal to be served during the conduct of MAFC Bocaue Meeting on June 15, 2023 in Bocaue,Bulacan </v>
      </c>
      <c r="O133" s="16"/>
      <c r="P133" s="26"/>
      <c r="Q133" s="27"/>
      <c r="R133" s="27"/>
      <c r="S133" s="27"/>
      <c r="T133" s="16"/>
    </row>
    <row r="134" spans="1:20" ht="72" customHeight="1" x14ac:dyDescent="0.2">
      <c r="A134" s="27"/>
      <c r="B134" s="35" t="s">
        <v>3149</v>
      </c>
      <c r="C134" s="31" t="s">
        <v>1649</v>
      </c>
      <c r="D134" s="31" t="s">
        <v>27</v>
      </c>
      <c r="E134" s="36">
        <v>45047</v>
      </c>
      <c r="F134" s="31" t="s">
        <v>28</v>
      </c>
      <c r="G134" s="36">
        <v>45078</v>
      </c>
      <c r="H134" s="36">
        <v>45078</v>
      </c>
      <c r="I134" s="31" t="s">
        <v>29</v>
      </c>
      <c r="J134" s="31" t="s">
        <v>3038</v>
      </c>
      <c r="K134" s="37">
        <f t="shared" si="7"/>
        <v>4000</v>
      </c>
      <c r="L134" s="33">
        <v>4000</v>
      </c>
      <c r="M134" s="33"/>
      <c r="N134" s="42" t="str">
        <f t="shared" si="10"/>
        <v>Meal to be served during the conduct of MAFC Calumpit Meeting on June 9, 2023 in Calumpit, Bulacan</v>
      </c>
      <c r="O134" s="16"/>
      <c r="P134" s="26"/>
      <c r="Q134" s="27"/>
      <c r="R134" s="27"/>
      <c r="S134" s="27"/>
      <c r="T134" s="16"/>
    </row>
    <row r="135" spans="1:20" ht="15.75" customHeight="1" x14ac:dyDescent="0.2">
      <c r="A135" s="27"/>
      <c r="B135" s="35" t="s">
        <v>3150</v>
      </c>
      <c r="C135" s="31" t="s">
        <v>1649</v>
      </c>
      <c r="D135" s="31" t="s">
        <v>27</v>
      </c>
      <c r="E135" s="36">
        <v>45047</v>
      </c>
      <c r="F135" s="31" t="s">
        <v>28</v>
      </c>
      <c r="G135" s="36">
        <v>45078</v>
      </c>
      <c r="H135" s="36">
        <v>45078</v>
      </c>
      <c r="I135" s="31" t="s">
        <v>29</v>
      </c>
      <c r="J135" s="31" t="s">
        <v>3038</v>
      </c>
      <c r="K135" s="37">
        <f t="shared" si="7"/>
        <v>10000</v>
      </c>
      <c r="L135" s="33">
        <v>10000</v>
      </c>
      <c r="M135" s="33"/>
      <c r="N135" s="42" t="str">
        <f t="shared" si="10"/>
        <v>Meal and Snack to be served during the conduct of PAFC Nueva Ecija Meeting on June 15, 2023 in Cabanatuan City, Nueva Ecija.</v>
      </c>
      <c r="O135" s="16"/>
      <c r="P135" s="26"/>
      <c r="Q135" s="27"/>
      <c r="R135" s="27"/>
      <c r="S135" s="27"/>
      <c r="T135" s="16"/>
    </row>
    <row r="136" spans="1:20" ht="15.75" customHeight="1" x14ac:dyDescent="0.2">
      <c r="A136" s="27"/>
      <c r="B136" s="35" t="s">
        <v>3151</v>
      </c>
      <c r="C136" s="31" t="s">
        <v>1649</v>
      </c>
      <c r="D136" s="31" t="s">
        <v>27</v>
      </c>
      <c r="E136" s="36">
        <v>45047</v>
      </c>
      <c r="F136" s="31" t="s">
        <v>28</v>
      </c>
      <c r="G136" s="36">
        <v>45078</v>
      </c>
      <c r="H136" s="36">
        <v>45078</v>
      </c>
      <c r="I136" s="31" t="s">
        <v>29</v>
      </c>
      <c r="J136" s="31" t="s">
        <v>3038</v>
      </c>
      <c r="K136" s="37">
        <f t="shared" si="7"/>
        <v>4000</v>
      </c>
      <c r="L136" s="33">
        <v>4000</v>
      </c>
      <c r="M136" s="33"/>
      <c r="N136" s="42" t="str">
        <f t="shared" si="10"/>
        <v>Meal and/or snack to be served during the conduct of MAFC Rizal Meeting on June 29, 2023 in Rizal, Nueva Ecija.</v>
      </c>
      <c r="O136" s="16"/>
      <c r="P136" s="26"/>
      <c r="Q136" s="27"/>
      <c r="R136" s="27"/>
      <c r="S136" s="27"/>
      <c r="T136" s="16"/>
    </row>
    <row r="137" spans="1:20" ht="15.75" customHeight="1" x14ac:dyDescent="0.2">
      <c r="A137" s="27"/>
      <c r="B137" s="147" t="s">
        <v>3152</v>
      </c>
      <c r="C137" s="31" t="s">
        <v>1649</v>
      </c>
      <c r="D137" s="31" t="s">
        <v>27</v>
      </c>
      <c r="E137" s="36">
        <v>45047</v>
      </c>
      <c r="F137" s="31" t="s">
        <v>28</v>
      </c>
      <c r="G137" s="36">
        <v>45078</v>
      </c>
      <c r="H137" s="36">
        <v>45078</v>
      </c>
      <c r="I137" s="31" t="s">
        <v>29</v>
      </c>
      <c r="J137" s="31" t="s">
        <v>3038</v>
      </c>
      <c r="K137" s="37">
        <f t="shared" si="7"/>
        <v>3990</v>
      </c>
      <c r="L137" s="33">
        <v>3990</v>
      </c>
      <c r="M137" s="33"/>
      <c r="N137" s="42" t="str">
        <f t="shared" si="10"/>
        <v>Meal and/or snack to be served during the conduct of CAFC Science City of Muñoz Meeting on June 13, 2023 in Science City of Muñoz, Nueva Ecija.</v>
      </c>
      <c r="O137" s="16"/>
      <c r="P137" s="26"/>
      <c r="Q137" s="27"/>
      <c r="R137" s="27"/>
      <c r="S137" s="27"/>
      <c r="T137" s="16"/>
    </row>
    <row r="138" spans="1:20" ht="15.75" customHeight="1" x14ac:dyDescent="0.2">
      <c r="A138" s="27"/>
      <c r="B138" s="35" t="s">
        <v>3153</v>
      </c>
      <c r="C138" s="31" t="s">
        <v>1649</v>
      </c>
      <c r="D138" s="31" t="s">
        <v>27</v>
      </c>
      <c r="E138" s="36">
        <v>45047</v>
      </c>
      <c r="F138" s="31" t="s">
        <v>28</v>
      </c>
      <c r="G138" s="36">
        <v>45078</v>
      </c>
      <c r="H138" s="36">
        <v>45078</v>
      </c>
      <c r="I138" s="31" t="s">
        <v>29</v>
      </c>
      <c r="J138" s="31" t="s">
        <v>3038</v>
      </c>
      <c r="K138" s="37">
        <f t="shared" si="7"/>
        <v>10000</v>
      </c>
      <c r="L138" s="33">
        <v>10000</v>
      </c>
      <c r="M138" s="33"/>
      <c r="N138" s="42" t="str">
        <f t="shared" si="10"/>
        <v xml:space="preserve">Meal  and Snack to be served during the conduct of PAFC Pampanga Meeting on June 28, 2023 at Benigno, Hall, Provincial Capitol Compound, City of San Fernando, Pampanga </v>
      </c>
      <c r="O138" s="16"/>
      <c r="P138" s="26"/>
      <c r="Q138" s="27"/>
      <c r="R138" s="27"/>
      <c r="S138" s="27"/>
      <c r="T138" s="16"/>
    </row>
    <row r="139" spans="1:20" ht="15.75" customHeight="1" x14ac:dyDescent="0.2">
      <c r="A139" s="27"/>
      <c r="B139" s="35" t="s">
        <v>3154</v>
      </c>
      <c r="C139" s="31" t="s">
        <v>1649</v>
      </c>
      <c r="D139" s="31" t="s">
        <v>27</v>
      </c>
      <c r="E139" s="36">
        <v>45047</v>
      </c>
      <c r="F139" s="31" t="s">
        <v>28</v>
      </c>
      <c r="G139" s="36">
        <v>45078</v>
      </c>
      <c r="H139" s="36">
        <v>45078</v>
      </c>
      <c r="I139" s="31" t="s">
        <v>29</v>
      </c>
      <c r="J139" s="31" t="s">
        <v>3038</v>
      </c>
      <c r="K139" s="37">
        <f t="shared" si="7"/>
        <v>4000</v>
      </c>
      <c r="L139" s="33">
        <v>4000</v>
      </c>
      <c r="M139" s="33"/>
      <c r="N139" s="42" t="str">
        <f t="shared" si="10"/>
        <v xml:space="preserve">Meal to be served during the conduct of MAFC Apalit Meeting on June 13, 2023 in Apalit, Pampanga </v>
      </c>
      <c r="O139" s="16"/>
      <c r="P139" s="26"/>
      <c r="Q139" s="27"/>
      <c r="R139" s="27"/>
      <c r="S139" s="27"/>
      <c r="T139" s="16"/>
    </row>
    <row r="140" spans="1:20" ht="75" customHeight="1" x14ac:dyDescent="0.2">
      <c r="A140" s="27"/>
      <c r="B140" s="147" t="s">
        <v>3155</v>
      </c>
      <c r="C140" s="31" t="s">
        <v>1649</v>
      </c>
      <c r="D140" s="31" t="s">
        <v>27</v>
      </c>
      <c r="E140" s="36">
        <v>45047</v>
      </c>
      <c r="F140" s="31" t="s">
        <v>28</v>
      </c>
      <c r="G140" s="36">
        <v>45078</v>
      </c>
      <c r="H140" s="36">
        <v>45078</v>
      </c>
      <c r="I140" s="31" t="s">
        <v>29</v>
      </c>
      <c r="J140" s="31" t="s">
        <v>3038</v>
      </c>
      <c r="K140" s="37">
        <f t="shared" si="7"/>
        <v>3900</v>
      </c>
      <c r="L140" s="33">
        <v>3900</v>
      </c>
      <c r="M140" s="33"/>
      <c r="N140" s="42" t="str">
        <f t="shared" si="10"/>
        <v xml:space="preserve">Snack to  be served during the conduct of MAFC Porac Meeting on June 16, 2023 in Porac, Pampanga </v>
      </c>
      <c r="O140" s="16"/>
      <c r="P140" s="26"/>
      <c r="Q140" s="27"/>
      <c r="R140" s="27"/>
      <c r="S140" s="27"/>
      <c r="T140" s="16"/>
    </row>
    <row r="141" spans="1:20" ht="15.75" customHeight="1" x14ac:dyDescent="0.2">
      <c r="A141" s="27"/>
      <c r="B141" s="47" t="s">
        <v>3156</v>
      </c>
      <c r="C141" s="31" t="s">
        <v>1649</v>
      </c>
      <c r="D141" s="31" t="s">
        <v>1576</v>
      </c>
      <c r="E141" s="31" t="s">
        <v>28</v>
      </c>
      <c r="F141" s="31" t="s">
        <v>28</v>
      </c>
      <c r="G141" s="36">
        <v>45231</v>
      </c>
      <c r="H141" s="36">
        <v>45231</v>
      </c>
      <c r="I141" s="31" t="s">
        <v>29</v>
      </c>
      <c r="J141" s="31" t="s">
        <v>3038</v>
      </c>
      <c r="K141" s="37">
        <f t="shared" si="7"/>
        <v>145000</v>
      </c>
      <c r="L141" s="33">
        <v>145000</v>
      </c>
      <c r="M141" s="33"/>
      <c r="N141" s="42" t="str">
        <f t="shared" si="10"/>
        <v>Meals and Accomodation to be served during the conduct of RAFC III Year end assessment for CY 2023 and planning workshop for CY 2024 to be held on November 23-24 in Zambales.</v>
      </c>
      <c r="O141" s="16"/>
      <c r="P141" s="26"/>
      <c r="Q141" s="27"/>
      <c r="R141" s="27"/>
      <c r="S141" s="27"/>
      <c r="T141" s="16"/>
    </row>
    <row r="142" spans="1:20" ht="15.75" customHeight="1" x14ac:dyDescent="0.2">
      <c r="A142" s="27"/>
      <c r="B142" s="35" t="s">
        <v>3157</v>
      </c>
      <c r="C142" s="31" t="s">
        <v>1649</v>
      </c>
      <c r="D142" s="31" t="s">
        <v>27</v>
      </c>
      <c r="E142" s="36">
        <v>45047</v>
      </c>
      <c r="F142" s="31" t="s">
        <v>28</v>
      </c>
      <c r="G142" s="36">
        <v>45078</v>
      </c>
      <c r="H142" s="36">
        <v>45078</v>
      </c>
      <c r="I142" s="31" t="s">
        <v>29</v>
      </c>
      <c r="J142" s="31" t="s">
        <v>3038</v>
      </c>
      <c r="K142" s="37">
        <f t="shared" si="7"/>
        <v>8000</v>
      </c>
      <c r="L142" s="33">
        <v>8000</v>
      </c>
      <c r="M142" s="33"/>
      <c r="N142" s="42" t="str">
        <f t="shared" si="10"/>
        <v>Meal and Snack to be served during the conduct of HUCAFC Olongapo City Meeting on June 09, 2023 in Olongapo City.</v>
      </c>
      <c r="O142" s="16"/>
      <c r="P142" s="26"/>
      <c r="Q142" s="27"/>
      <c r="R142" s="27"/>
      <c r="S142" s="27"/>
      <c r="T142" s="16"/>
    </row>
    <row r="143" spans="1:20" ht="15.75" customHeight="1" x14ac:dyDescent="0.2">
      <c r="A143" s="35"/>
      <c r="B143" s="35" t="s">
        <v>3158</v>
      </c>
      <c r="C143" s="31" t="s">
        <v>1649</v>
      </c>
      <c r="D143" s="31" t="s">
        <v>27</v>
      </c>
      <c r="E143" s="45">
        <v>45047</v>
      </c>
      <c r="F143" s="31" t="s">
        <v>28</v>
      </c>
      <c r="G143" s="36">
        <v>45078</v>
      </c>
      <c r="H143" s="36">
        <v>45078</v>
      </c>
      <c r="I143" s="31" t="s">
        <v>29</v>
      </c>
      <c r="J143" s="31" t="s">
        <v>3038</v>
      </c>
      <c r="K143" s="37">
        <f t="shared" si="7"/>
        <v>9900</v>
      </c>
      <c r="L143" s="33">
        <v>9900</v>
      </c>
      <c r="M143" s="33"/>
      <c r="N143" s="42" t="str">
        <f t="shared" si="10"/>
        <v>Meal and Snack to be served during  the conduct of PAFC Tarlac Meeting on June 9, 2023 in Tarlac City, Tarlac.</v>
      </c>
      <c r="O143" s="16"/>
      <c r="P143" s="26"/>
      <c r="Q143" s="27"/>
      <c r="R143" s="27"/>
      <c r="S143" s="27"/>
      <c r="T143" s="16"/>
    </row>
    <row r="144" spans="1:20" ht="59.25" customHeight="1" x14ac:dyDescent="0.2">
      <c r="A144" s="27"/>
      <c r="B144" s="35" t="s">
        <v>3159</v>
      </c>
      <c r="C144" s="31" t="s">
        <v>1649</v>
      </c>
      <c r="D144" s="31" t="s">
        <v>27</v>
      </c>
      <c r="E144" s="45">
        <v>45047</v>
      </c>
      <c r="F144" s="31" t="s">
        <v>28</v>
      </c>
      <c r="G144" s="36">
        <v>45078</v>
      </c>
      <c r="H144" s="36">
        <v>45078</v>
      </c>
      <c r="I144" s="31" t="s">
        <v>29</v>
      </c>
      <c r="J144" s="31" t="s">
        <v>3038</v>
      </c>
      <c r="K144" s="37">
        <f t="shared" si="7"/>
        <v>4000</v>
      </c>
      <c r="L144" s="33">
        <v>4000</v>
      </c>
      <c r="M144" s="33"/>
      <c r="N144" s="42" t="str">
        <f t="shared" si="10"/>
        <v>Meal to be served during the conduct of MAFC Sta Rosa Meeting on June 23, 2023 in Sta Rosa, Nueva Ecija.</v>
      </c>
      <c r="O144" s="16"/>
      <c r="P144" s="26"/>
      <c r="Q144" s="27"/>
      <c r="R144" s="27"/>
      <c r="S144" s="27"/>
      <c r="T144" s="16"/>
    </row>
    <row r="145" spans="1:20" ht="15.75" customHeight="1" x14ac:dyDescent="0.2">
      <c r="A145" s="27"/>
      <c r="B145" s="35" t="s">
        <v>3160</v>
      </c>
      <c r="C145" s="31" t="s">
        <v>195</v>
      </c>
      <c r="D145" s="31" t="s">
        <v>27</v>
      </c>
      <c r="E145" s="36">
        <v>45078</v>
      </c>
      <c r="F145" s="31" t="s">
        <v>28</v>
      </c>
      <c r="G145" s="36">
        <v>45108</v>
      </c>
      <c r="H145" s="36">
        <v>45108</v>
      </c>
      <c r="I145" s="31" t="s">
        <v>29</v>
      </c>
      <c r="J145" s="31" t="s">
        <v>3020</v>
      </c>
      <c r="K145" s="37">
        <f t="shared" si="7"/>
        <v>36000</v>
      </c>
      <c r="L145" s="33">
        <v>36000</v>
      </c>
      <c r="M145" s="33"/>
      <c r="N145" s="42" t="str">
        <f t="shared" si="10"/>
        <v xml:space="preserve">Meals and snacks to be served during the Mid-Year Assessment of project titled, " Accelerated Production and Commercialization of Purple Yam in Selected IP groups in Central Luzon' on July 25, 2023 at DA-CLIARCUDZ, Magalang, Pampanga </v>
      </c>
      <c r="O145" s="16"/>
      <c r="P145" s="26"/>
      <c r="Q145" s="27"/>
      <c r="R145" s="27"/>
      <c r="S145" s="27"/>
      <c r="T145" s="16"/>
    </row>
    <row r="146" spans="1:20" ht="15.75" customHeight="1" x14ac:dyDescent="0.2">
      <c r="A146" s="27"/>
      <c r="B146" s="35" t="s">
        <v>3161</v>
      </c>
      <c r="C146" s="31" t="s">
        <v>195</v>
      </c>
      <c r="D146" s="31" t="s">
        <v>27</v>
      </c>
      <c r="E146" s="36">
        <v>45078</v>
      </c>
      <c r="F146" s="31" t="s">
        <v>28</v>
      </c>
      <c r="G146" s="36">
        <v>45078</v>
      </c>
      <c r="H146" s="36">
        <v>45078</v>
      </c>
      <c r="I146" s="31" t="s">
        <v>29</v>
      </c>
      <c r="J146" s="31" t="s">
        <v>3020</v>
      </c>
      <c r="K146" s="37">
        <f t="shared" si="7"/>
        <v>48600</v>
      </c>
      <c r="L146" s="33">
        <v>48600</v>
      </c>
      <c r="M146" s="33"/>
      <c r="N146" s="42" t="str">
        <f t="shared" si="10"/>
        <v>Meals and snacks To be serve during the conduct of catch-up meeting/planning of DA-BAR funded project entitled "Support  to Mass Production of Onion (Shallot and Multiplier Quality Planting Material through Mass Propagation Technique and/or Protocol in selected area of Nueva Ecija" on June 27-28, 2023 at CLIARC, Paraiso Tarlac</v>
      </c>
      <c r="O146" s="16"/>
      <c r="P146" s="26"/>
      <c r="Q146" s="27"/>
      <c r="R146" s="27"/>
      <c r="S146" s="27"/>
      <c r="T146" s="16"/>
    </row>
    <row r="147" spans="1:20" ht="15.75" customHeight="1" x14ac:dyDescent="0.2">
      <c r="A147" s="27"/>
      <c r="B147" s="35" t="s">
        <v>3162</v>
      </c>
      <c r="C147" s="31" t="s">
        <v>195</v>
      </c>
      <c r="D147" s="31" t="s">
        <v>27</v>
      </c>
      <c r="E147" s="36">
        <v>45078</v>
      </c>
      <c r="F147" s="31" t="s">
        <v>28</v>
      </c>
      <c r="G147" s="36">
        <v>45078</v>
      </c>
      <c r="H147" s="36">
        <v>45078</v>
      </c>
      <c r="I147" s="31" t="s">
        <v>29</v>
      </c>
      <c r="J147" s="31" t="s">
        <v>3020</v>
      </c>
      <c r="K147" s="37">
        <f t="shared" si="7"/>
        <v>42000</v>
      </c>
      <c r="L147" s="33">
        <v>42000</v>
      </c>
      <c r="M147" s="33"/>
      <c r="N147" s="42" t="str">
        <f t="shared" si="10"/>
        <v>Meals and snacks To be serve during the conduct of Graduation Day of DA-BAR funded project entitled "Support  to Mass Production of Onion (Shallot and Multiplier Quality Planting Material through Mass Propagation Technique and/or Protocol in selected area of Nueva Ecija" on June 30, 2023 at CLIARC, Paraiso Tarlac</v>
      </c>
      <c r="O147" s="16"/>
      <c r="P147" s="26"/>
      <c r="Q147" s="27"/>
      <c r="R147" s="27"/>
      <c r="S147" s="27"/>
      <c r="T147" s="16"/>
    </row>
    <row r="148" spans="1:20" ht="15.75" customHeight="1" x14ac:dyDescent="0.2">
      <c r="A148" s="27"/>
      <c r="B148" s="35" t="s">
        <v>3163</v>
      </c>
      <c r="C148" s="31" t="s">
        <v>1649</v>
      </c>
      <c r="D148" s="31" t="s">
        <v>27</v>
      </c>
      <c r="E148" s="36">
        <v>45078</v>
      </c>
      <c r="F148" s="31" t="s">
        <v>28</v>
      </c>
      <c r="G148" s="36">
        <v>45108</v>
      </c>
      <c r="H148" s="36">
        <v>45108</v>
      </c>
      <c r="I148" s="31" t="s">
        <v>29</v>
      </c>
      <c r="J148" s="31" t="s">
        <v>3038</v>
      </c>
      <c r="K148" s="37">
        <f t="shared" si="7"/>
        <v>4000</v>
      </c>
      <c r="L148" s="33">
        <v>4000</v>
      </c>
      <c r="M148" s="33"/>
      <c r="N148" s="42" t="str">
        <f t="shared" si="10"/>
        <v>Meal to be served during the conduct of MAFC Baler Meeting on July 06, 2023 in Baler, Aurora.</v>
      </c>
      <c r="O148" s="16"/>
      <c r="P148" s="26"/>
      <c r="Q148" s="27"/>
      <c r="R148" s="27"/>
      <c r="S148" s="27"/>
      <c r="T148" s="16"/>
    </row>
    <row r="149" spans="1:20" ht="15.75" customHeight="1" x14ac:dyDescent="0.2">
      <c r="A149" s="27"/>
      <c r="B149" s="35" t="s">
        <v>3164</v>
      </c>
      <c r="C149" s="31" t="s">
        <v>1649</v>
      </c>
      <c r="D149" s="31" t="s">
        <v>27</v>
      </c>
      <c r="E149" s="36">
        <v>45078</v>
      </c>
      <c r="F149" s="31" t="s">
        <v>28</v>
      </c>
      <c r="G149" s="36">
        <v>45108</v>
      </c>
      <c r="H149" s="36">
        <v>45108</v>
      </c>
      <c r="I149" s="31" t="s">
        <v>29</v>
      </c>
      <c r="J149" s="31" t="s">
        <v>3038</v>
      </c>
      <c r="K149" s="37">
        <f t="shared" si="7"/>
        <v>3996</v>
      </c>
      <c r="L149" s="33">
        <v>3996</v>
      </c>
      <c r="M149" s="33"/>
      <c r="N149" s="42" t="str">
        <f t="shared" si="10"/>
        <v>Snack to be served during the conduct of MAFC Maria Aurora Meeting on July 26, 2023 in Maria Aurora, Aurora.</v>
      </c>
      <c r="O149" s="16"/>
      <c r="P149" s="26"/>
      <c r="Q149" s="27"/>
      <c r="R149" s="27"/>
      <c r="S149" s="27"/>
      <c r="T149" s="16"/>
    </row>
    <row r="150" spans="1:20" ht="15.75" customHeight="1" x14ac:dyDescent="0.2">
      <c r="A150" s="27"/>
      <c r="B150" s="35" t="s">
        <v>3165</v>
      </c>
      <c r="C150" s="31" t="s">
        <v>1649</v>
      </c>
      <c r="D150" s="31" t="s">
        <v>27</v>
      </c>
      <c r="E150" s="36">
        <v>45078</v>
      </c>
      <c r="F150" s="31" t="s">
        <v>28</v>
      </c>
      <c r="G150" s="36">
        <v>45108</v>
      </c>
      <c r="H150" s="36">
        <v>45108</v>
      </c>
      <c r="I150" s="31" t="s">
        <v>29</v>
      </c>
      <c r="J150" s="31" t="s">
        <v>3038</v>
      </c>
      <c r="K150" s="37">
        <f t="shared" si="7"/>
        <v>4000</v>
      </c>
      <c r="L150" s="33">
        <v>4000</v>
      </c>
      <c r="M150" s="33"/>
      <c r="N150" s="42" t="str">
        <f t="shared" si="10"/>
        <v>Meal to be served during the conduct of MAFC San Luis Meeting on July 20, 2023 in San Luis, Aurora</v>
      </c>
      <c r="O150" s="16"/>
      <c r="P150" s="26"/>
      <c r="Q150" s="27"/>
      <c r="R150" s="27"/>
      <c r="S150" s="27"/>
      <c r="T150" s="16"/>
    </row>
    <row r="151" spans="1:20" ht="15.75" customHeight="1" x14ac:dyDescent="0.2">
      <c r="A151" s="27"/>
      <c r="B151" s="35" t="s">
        <v>3166</v>
      </c>
      <c r="C151" s="31" t="s">
        <v>1649</v>
      </c>
      <c r="D151" s="31" t="s">
        <v>27</v>
      </c>
      <c r="E151" s="36">
        <v>45078</v>
      </c>
      <c r="F151" s="31" t="s">
        <v>28</v>
      </c>
      <c r="G151" s="36">
        <v>45108</v>
      </c>
      <c r="H151" s="36">
        <v>45108</v>
      </c>
      <c r="I151" s="31" t="s">
        <v>29</v>
      </c>
      <c r="J151" s="31" t="s">
        <v>3038</v>
      </c>
      <c r="K151" s="37">
        <f t="shared" si="7"/>
        <v>4000</v>
      </c>
      <c r="L151" s="33">
        <v>4000</v>
      </c>
      <c r="M151" s="33"/>
      <c r="N151" s="42" t="str">
        <f t="shared" si="10"/>
        <v>Meal to be served during the conduct of MAFC Laur Meeting on July 14, 2023 in Laur, Nueva Ecija.</v>
      </c>
      <c r="O151" s="16"/>
      <c r="P151" s="26"/>
      <c r="Q151" s="27"/>
      <c r="R151" s="27"/>
      <c r="S151" s="27"/>
      <c r="T151" s="16"/>
    </row>
    <row r="152" spans="1:20" ht="15.75" customHeight="1" x14ac:dyDescent="0.2">
      <c r="A152" s="27"/>
      <c r="B152" s="35" t="s">
        <v>3167</v>
      </c>
      <c r="C152" s="31" t="s">
        <v>1649</v>
      </c>
      <c r="D152" s="31" t="s">
        <v>27</v>
      </c>
      <c r="E152" s="36">
        <v>45078</v>
      </c>
      <c r="F152" s="31" t="s">
        <v>28</v>
      </c>
      <c r="G152" s="36">
        <v>45108</v>
      </c>
      <c r="H152" s="36">
        <v>45108</v>
      </c>
      <c r="I152" s="31" t="s">
        <v>29</v>
      </c>
      <c r="J152" s="31" t="s">
        <v>3038</v>
      </c>
      <c r="K152" s="37">
        <f t="shared" si="7"/>
        <v>4000</v>
      </c>
      <c r="L152" s="33">
        <v>4000</v>
      </c>
      <c r="M152" s="33"/>
      <c r="N152" s="42" t="str">
        <f t="shared" si="10"/>
        <v>Meal to be served during the conduct of MAFC San Leonardo Meeting on July 07, 2023 in San Leonardo, Nueva Ecija</v>
      </c>
      <c r="O152" s="16"/>
      <c r="P152" s="26"/>
      <c r="Q152" s="27"/>
      <c r="R152" s="27"/>
      <c r="S152" s="27"/>
      <c r="T152" s="16"/>
    </row>
    <row r="153" spans="1:20" ht="15.75" customHeight="1" x14ac:dyDescent="0.2">
      <c r="A153" s="27"/>
      <c r="B153" s="35" t="s">
        <v>3168</v>
      </c>
      <c r="C153" s="31" t="s">
        <v>1649</v>
      </c>
      <c r="D153" s="31" t="s">
        <v>27</v>
      </c>
      <c r="E153" s="36">
        <v>45078</v>
      </c>
      <c r="F153" s="31" t="s">
        <v>28</v>
      </c>
      <c r="G153" s="36">
        <v>45108</v>
      </c>
      <c r="H153" s="36">
        <v>45108</v>
      </c>
      <c r="I153" s="31" t="s">
        <v>29</v>
      </c>
      <c r="J153" s="31" t="s">
        <v>3038</v>
      </c>
      <c r="K153" s="37">
        <f t="shared" si="7"/>
        <v>3900</v>
      </c>
      <c r="L153" s="33">
        <v>3900</v>
      </c>
      <c r="M153" s="33"/>
      <c r="N153" s="42" t="str">
        <f t="shared" si="10"/>
        <v>Snack to be served during the conduct of MAFC San Clemente Meeting on July 14, 2023 in San Clemente, Tarlac</v>
      </c>
      <c r="O153" s="16"/>
      <c r="P153" s="26"/>
      <c r="Q153" s="27"/>
      <c r="R153" s="27"/>
      <c r="S153" s="27"/>
      <c r="T153" s="16"/>
    </row>
    <row r="154" spans="1:20" ht="15.75" customHeight="1" x14ac:dyDescent="0.2">
      <c r="A154" s="27"/>
      <c r="B154" s="35" t="s">
        <v>3169</v>
      </c>
      <c r="C154" s="31" t="s">
        <v>1649</v>
      </c>
      <c r="D154" s="31" t="s">
        <v>27</v>
      </c>
      <c r="E154" s="36">
        <v>45078</v>
      </c>
      <c r="F154" s="31" t="s">
        <v>28</v>
      </c>
      <c r="G154" s="36">
        <v>45108</v>
      </c>
      <c r="H154" s="36">
        <v>45108</v>
      </c>
      <c r="I154" s="31" t="s">
        <v>29</v>
      </c>
      <c r="J154" s="31" t="s">
        <v>3038</v>
      </c>
      <c r="K154" s="37">
        <f t="shared" si="7"/>
        <v>4000</v>
      </c>
      <c r="L154" s="33">
        <v>4000</v>
      </c>
      <c r="M154" s="33"/>
      <c r="N154" s="42" t="str">
        <f t="shared" si="10"/>
        <v>Meal served during the conduct of MAFC Cuyapo Meeting on July 18, 2023 in Cuyapo, Nueva Ecija.</v>
      </c>
      <c r="O154" s="16"/>
      <c r="P154" s="26"/>
      <c r="Q154" s="27"/>
      <c r="R154" s="27"/>
      <c r="S154" s="27"/>
      <c r="T154" s="16"/>
    </row>
    <row r="155" spans="1:20" ht="15.75" customHeight="1" x14ac:dyDescent="0.2">
      <c r="A155" s="27"/>
      <c r="B155" s="35" t="s">
        <v>3170</v>
      </c>
      <c r="C155" s="31" t="s">
        <v>1649</v>
      </c>
      <c r="D155" s="31" t="s">
        <v>27</v>
      </c>
      <c r="E155" s="36">
        <v>45078</v>
      </c>
      <c r="F155" s="31" t="s">
        <v>28</v>
      </c>
      <c r="G155" s="36">
        <v>45108</v>
      </c>
      <c r="H155" s="36">
        <v>45108</v>
      </c>
      <c r="I155" s="31" t="s">
        <v>29</v>
      </c>
      <c r="J155" s="31" t="s">
        <v>3038</v>
      </c>
      <c r="K155" s="37">
        <f t="shared" si="7"/>
        <v>3990</v>
      </c>
      <c r="L155" s="33">
        <v>3990</v>
      </c>
      <c r="M155" s="33"/>
      <c r="N155" s="42" t="str">
        <f t="shared" si="10"/>
        <v>Snack to be served during the conduct of MAFC San Marcelino Meeting on July 12, 2023 in San Marcelino, Zambales</v>
      </c>
      <c r="O155" s="16"/>
      <c r="P155" s="26"/>
      <c r="Q155" s="27"/>
      <c r="R155" s="27"/>
      <c r="S155" s="27"/>
      <c r="T155" s="16"/>
    </row>
    <row r="156" spans="1:20" ht="15.75" customHeight="1" x14ac:dyDescent="0.2">
      <c r="A156" s="27"/>
      <c r="B156" s="35" t="s">
        <v>3171</v>
      </c>
      <c r="C156" s="31" t="s">
        <v>1649</v>
      </c>
      <c r="D156" s="31" t="s">
        <v>27</v>
      </c>
      <c r="E156" s="36">
        <v>45078</v>
      </c>
      <c r="F156" s="31" t="s">
        <v>28</v>
      </c>
      <c r="G156" s="36">
        <v>45108</v>
      </c>
      <c r="H156" s="36">
        <v>45108</v>
      </c>
      <c r="I156" s="31" t="s">
        <v>29</v>
      </c>
      <c r="J156" s="31" t="s">
        <v>3038</v>
      </c>
      <c r="K156" s="37">
        <f t="shared" si="7"/>
        <v>10000</v>
      </c>
      <c r="L156" s="33">
        <v>10000</v>
      </c>
      <c r="M156" s="33"/>
      <c r="N156" s="42" t="str">
        <f t="shared" si="10"/>
        <v xml:space="preserve">Meal  and Snack to be served during the conduct of PAFC Pampanga Meeting on July, 25 2023 at Benigno, Hall, Provincial Capitol Compound, City of San Fernando, Pampanga </v>
      </c>
      <c r="O156" s="16"/>
      <c r="P156" s="26"/>
      <c r="Q156" s="27"/>
      <c r="R156" s="27"/>
      <c r="S156" s="27"/>
      <c r="T156" s="16"/>
    </row>
    <row r="157" spans="1:20" ht="15.75" customHeight="1" x14ac:dyDescent="0.2">
      <c r="A157" s="27"/>
      <c r="B157" s="35" t="s">
        <v>3172</v>
      </c>
      <c r="C157" s="31" t="s">
        <v>1649</v>
      </c>
      <c r="D157" s="31" t="s">
        <v>27</v>
      </c>
      <c r="E157" s="36">
        <v>45078</v>
      </c>
      <c r="F157" s="31" t="s">
        <v>28</v>
      </c>
      <c r="G157" s="36">
        <v>45108</v>
      </c>
      <c r="H157" s="36">
        <v>45108</v>
      </c>
      <c r="I157" s="31" t="s">
        <v>29</v>
      </c>
      <c r="J157" s="31" t="s">
        <v>3038</v>
      </c>
      <c r="K157" s="37">
        <f t="shared" si="7"/>
        <v>7980</v>
      </c>
      <c r="L157" s="33">
        <v>7980</v>
      </c>
      <c r="M157" s="33"/>
      <c r="N157" s="42" t="str">
        <f t="shared" si="10"/>
        <v>Meal and Snack to  be served during the conduct of PAFC Zambales Meeting on July 17, 2023 in Zambales.</v>
      </c>
      <c r="O157" s="16"/>
      <c r="P157" s="26"/>
      <c r="Q157" s="27"/>
      <c r="R157" s="27"/>
      <c r="S157" s="27"/>
      <c r="T157" s="16"/>
    </row>
    <row r="158" spans="1:20" ht="15.75" customHeight="1" x14ac:dyDescent="0.2">
      <c r="A158" s="27"/>
      <c r="B158" s="35" t="s">
        <v>3173</v>
      </c>
      <c r="C158" s="31" t="s">
        <v>195</v>
      </c>
      <c r="D158" s="31" t="s">
        <v>27</v>
      </c>
      <c r="E158" s="36">
        <v>45078</v>
      </c>
      <c r="F158" s="31" t="s">
        <v>28</v>
      </c>
      <c r="G158" s="36">
        <v>45108</v>
      </c>
      <c r="H158" s="36">
        <v>45108</v>
      </c>
      <c r="I158" s="31" t="s">
        <v>29</v>
      </c>
      <c r="J158" s="31" t="s">
        <v>3020</v>
      </c>
      <c r="K158" s="37">
        <f t="shared" si="7"/>
        <v>24000</v>
      </c>
      <c r="L158" s="33">
        <v>24000</v>
      </c>
      <c r="M158" s="33"/>
      <c r="N158" s="42" t="str">
        <f t="shared" si="10"/>
        <v xml:space="preserve">Meals and snacks to be served during the conduct of Consultative Meeting for the Operations Manual of the TBI program on July 28, 2023 at CLIARC, Paraiso, Tarlac City </v>
      </c>
      <c r="O158" s="16"/>
      <c r="P158" s="26"/>
      <c r="Q158" s="27"/>
      <c r="R158" s="27"/>
      <c r="S158" s="27"/>
      <c r="T158" s="16"/>
    </row>
    <row r="159" spans="1:20" ht="15.75" customHeight="1" x14ac:dyDescent="0.2">
      <c r="A159" s="27"/>
      <c r="B159" s="35" t="s">
        <v>3174</v>
      </c>
      <c r="C159" s="31" t="s">
        <v>195</v>
      </c>
      <c r="D159" s="31" t="s">
        <v>27</v>
      </c>
      <c r="E159" s="36">
        <v>45078</v>
      </c>
      <c r="F159" s="31" t="s">
        <v>28</v>
      </c>
      <c r="G159" s="36">
        <v>45108</v>
      </c>
      <c r="H159" s="36">
        <v>45108</v>
      </c>
      <c r="I159" s="31" t="s">
        <v>29</v>
      </c>
      <c r="J159" s="31" t="s">
        <v>3020</v>
      </c>
      <c r="K159" s="37">
        <f t="shared" si="7"/>
        <v>42000</v>
      </c>
      <c r="L159" s="33">
        <v>42000</v>
      </c>
      <c r="M159" s="33"/>
      <c r="N159" s="42" t="str">
        <f t="shared" si="10"/>
        <v xml:space="preserve">Meals and snacks to be served during the conduct of the Focus Group Discussion/ Validation Workshop of the TBI Program on July 21, 2023 at CLIARC Paraiso, Tarlac  City </v>
      </c>
      <c r="O159" s="16"/>
      <c r="P159" s="26"/>
      <c r="Q159" s="27"/>
      <c r="R159" s="27"/>
      <c r="S159" s="27"/>
      <c r="T159" s="16"/>
    </row>
    <row r="160" spans="1:20" ht="15.75" customHeight="1" x14ac:dyDescent="0.2">
      <c r="A160" s="27"/>
      <c r="B160" s="47" t="s">
        <v>3175</v>
      </c>
      <c r="C160" s="31" t="s">
        <v>1649</v>
      </c>
      <c r="D160" s="31" t="s">
        <v>27</v>
      </c>
      <c r="E160" s="36">
        <v>45108</v>
      </c>
      <c r="F160" s="31" t="s">
        <v>28</v>
      </c>
      <c r="G160" s="36">
        <v>45108</v>
      </c>
      <c r="H160" s="36">
        <v>45108</v>
      </c>
      <c r="I160" s="31" t="s">
        <v>29</v>
      </c>
      <c r="J160" s="31" t="s">
        <v>3038</v>
      </c>
      <c r="K160" s="37">
        <f t="shared" si="7"/>
        <v>30000</v>
      </c>
      <c r="L160" s="33">
        <v>30000</v>
      </c>
      <c r="M160" s="33"/>
      <c r="N160" s="42" t="str">
        <f t="shared" si="10"/>
        <v>Meal and Snack to be served during the conduct of RAFC Sectoral Meeting on July 30, 2023 in DA RFO III, Conference Room, City of San Fernando, Pampanga</v>
      </c>
      <c r="O160" s="16"/>
      <c r="P160" s="26"/>
      <c r="Q160" s="27"/>
      <c r="R160" s="27"/>
      <c r="S160" s="27"/>
      <c r="T160" s="16"/>
    </row>
    <row r="161" spans="1:20" ht="15.75" customHeight="1" x14ac:dyDescent="0.2">
      <c r="A161" s="27"/>
      <c r="B161" s="47" t="s">
        <v>3176</v>
      </c>
      <c r="C161" s="31" t="s">
        <v>1649</v>
      </c>
      <c r="D161" s="31" t="s">
        <v>27</v>
      </c>
      <c r="E161" s="36">
        <v>45108</v>
      </c>
      <c r="F161" s="31" t="s">
        <v>28</v>
      </c>
      <c r="G161" s="36">
        <v>45108</v>
      </c>
      <c r="H161" s="36">
        <v>45108</v>
      </c>
      <c r="I161" s="31" t="s">
        <v>29</v>
      </c>
      <c r="J161" s="31" t="s">
        <v>3038</v>
      </c>
      <c r="K161" s="37">
        <f t="shared" si="7"/>
        <v>8000</v>
      </c>
      <c r="L161" s="33">
        <v>8000</v>
      </c>
      <c r="M161" s="33"/>
      <c r="N161" s="42" t="str">
        <f t="shared" si="10"/>
        <v>Meal and Snack to be served during the conduct of PAFC Aurora Meeting on July 20, 2023 in Baler, OPAG Conference Room, Aurora.</v>
      </c>
      <c r="O161" s="16"/>
      <c r="P161" s="26"/>
      <c r="Q161" s="27"/>
      <c r="R161" s="27"/>
      <c r="S161" s="27"/>
      <c r="T161" s="16"/>
    </row>
    <row r="162" spans="1:20" ht="15.75" customHeight="1" x14ac:dyDescent="0.2">
      <c r="A162" s="27"/>
      <c r="B162" s="47" t="s">
        <v>3177</v>
      </c>
      <c r="C162" s="31" t="s">
        <v>1649</v>
      </c>
      <c r="D162" s="31" t="s">
        <v>27</v>
      </c>
      <c r="E162" s="36">
        <v>45108</v>
      </c>
      <c r="F162" s="31" t="s">
        <v>28</v>
      </c>
      <c r="G162" s="36">
        <v>45108</v>
      </c>
      <c r="H162" s="36">
        <v>45108</v>
      </c>
      <c r="I162" s="31" t="s">
        <v>29</v>
      </c>
      <c r="J162" s="31" t="s">
        <v>3038</v>
      </c>
      <c r="K162" s="37">
        <f t="shared" si="7"/>
        <v>30000</v>
      </c>
      <c r="L162" s="33">
        <v>30000</v>
      </c>
      <c r="M162" s="33"/>
      <c r="N162" s="42" t="str">
        <f t="shared" si="10"/>
        <v>Meals and Snacks to be served during the conduct of PAFC Nueva Ecija Meeting on July 20, August 17 and September 21, 2023 in Cabanatuan City, Nueva Ecija.</v>
      </c>
      <c r="O162" s="16"/>
      <c r="P162" s="26"/>
      <c r="Q162" s="27"/>
      <c r="R162" s="27"/>
      <c r="S162" s="27"/>
      <c r="T162" s="16"/>
    </row>
    <row r="163" spans="1:20" ht="15.75" customHeight="1" x14ac:dyDescent="0.2">
      <c r="A163" s="27"/>
      <c r="B163" s="47" t="s">
        <v>3178</v>
      </c>
      <c r="C163" s="31" t="s">
        <v>1649</v>
      </c>
      <c r="D163" s="31" t="s">
        <v>27</v>
      </c>
      <c r="E163" s="36">
        <v>45108</v>
      </c>
      <c r="F163" s="31" t="s">
        <v>28</v>
      </c>
      <c r="G163" s="36">
        <v>45108</v>
      </c>
      <c r="H163" s="36">
        <v>45108</v>
      </c>
      <c r="I163" s="31" t="s">
        <v>29</v>
      </c>
      <c r="J163" s="31" t="s">
        <v>3038</v>
      </c>
      <c r="K163" s="37">
        <f t="shared" si="7"/>
        <v>9900</v>
      </c>
      <c r="L163" s="33">
        <v>9900</v>
      </c>
      <c r="M163" s="33"/>
      <c r="N163" s="42" t="str">
        <f t="shared" si="10"/>
        <v>Meal and Snack to be served during the conduct of PAFC Tarlac Meeting on July 20, 2023 in Tarlac City, Tarlac</v>
      </c>
      <c r="O163" s="16"/>
      <c r="P163" s="26"/>
      <c r="Q163" s="27"/>
      <c r="R163" s="27"/>
      <c r="S163" s="27"/>
      <c r="T163" s="16"/>
    </row>
    <row r="164" spans="1:20" ht="15.75" customHeight="1" x14ac:dyDescent="0.2">
      <c r="A164" s="27"/>
      <c r="B164" s="47" t="s">
        <v>3179</v>
      </c>
      <c r="C164" s="31" t="s">
        <v>1649</v>
      </c>
      <c r="D164" s="31" t="s">
        <v>27</v>
      </c>
      <c r="E164" s="36">
        <v>45108</v>
      </c>
      <c r="F164" s="31" t="s">
        <v>28</v>
      </c>
      <c r="G164" s="36">
        <v>45108</v>
      </c>
      <c r="H164" s="36">
        <v>45108</v>
      </c>
      <c r="I164" s="31" t="s">
        <v>29</v>
      </c>
      <c r="J164" s="31" t="s">
        <v>3038</v>
      </c>
      <c r="K164" s="37">
        <f t="shared" si="7"/>
        <v>8000</v>
      </c>
      <c r="L164" s="33">
        <v>8000</v>
      </c>
      <c r="M164" s="33"/>
      <c r="N164" s="42" t="str">
        <f t="shared" si="10"/>
        <v>Meal and Snack to be served during the conduct of HUCAFC Angeles Meeting on July 20, 2023 in City Agriculture Office ( CAO ) Angeles City, Pampanga</v>
      </c>
      <c r="O164" s="16"/>
      <c r="P164" s="26"/>
      <c r="Q164" s="27"/>
      <c r="R164" s="27"/>
      <c r="S164" s="27"/>
      <c r="T164" s="16"/>
    </row>
    <row r="165" spans="1:20" ht="15.75" customHeight="1" x14ac:dyDescent="0.2">
      <c r="A165" s="27"/>
      <c r="B165" s="47" t="s">
        <v>3180</v>
      </c>
      <c r="C165" s="31" t="s">
        <v>1649</v>
      </c>
      <c r="D165" s="31" t="s">
        <v>27</v>
      </c>
      <c r="E165" s="36">
        <v>45108</v>
      </c>
      <c r="F165" s="31" t="s">
        <v>28</v>
      </c>
      <c r="G165" s="36">
        <v>45108</v>
      </c>
      <c r="H165" s="36">
        <v>45108</v>
      </c>
      <c r="I165" s="31" t="s">
        <v>29</v>
      </c>
      <c r="J165" s="31" t="s">
        <v>3038</v>
      </c>
      <c r="K165" s="37">
        <f t="shared" si="7"/>
        <v>24000</v>
      </c>
      <c r="L165" s="33">
        <v>24000</v>
      </c>
      <c r="M165" s="33"/>
      <c r="N165" s="42" t="str">
        <f t="shared" si="10"/>
        <v>Meals and Snacks to be served during the conduct of HUCAFC Olongapo City  on July 21, 2023, September 12, 2023 and October 10, 2023 at Olongapo City.</v>
      </c>
      <c r="O165" s="16"/>
      <c r="P165" s="26"/>
      <c r="Q165" s="27"/>
      <c r="R165" s="27"/>
      <c r="S165" s="27"/>
      <c r="T165" s="16"/>
    </row>
    <row r="166" spans="1:20" ht="15.75" customHeight="1" x14ac:dyDescent="0.2">
      <c r="A166" s="27"/>
      <c r="B166" s="35" t="s">
        <v>3181</v>
      </c>
      <c r="C166" s="31" t="s">
        <v>1649</v>
      </c>
      <c r="D166" s="31" t="s">
        <v>27</v>
      </c>
      <c r="E166" s="36">
        <v>45108</v>
      </c>
      <c r="F166" s="31" t="s">
        <v>28</v>
      </c>
      <c r="G166" s="36">
        <v>45108</v>
      </c>
      <c r="H166" s="36">
        <v>45108</v>
      </c>
      <c r="I166" s="31" t="s">
        <v>29</v>
      </c>
      <c r="J166" s="31" t="s">
        <v>3038</v>
      </c>
      <c r="K166" s="37">
        <f t="shared" si="7"/>
        <v>24000</v>
      </c>
      <c r="L166" s="33">
        <v>24000</v>
      </c>
      <c r="M166" s="33"/>
      <c r="N166" s="42" t="str">
        <f t="shared" si="10"/>
        <v>Meals and Snack to be served during the conduct of PAFC Bataan Meeting on August 24, September 21 and October 19, 2023 in Balanga City, Bataan.</v>
      </c>
      <c r="O166" s="16"/>
      <c r="P166" s="26"/>
      <c r="Q166" s="27"/>
      <c r="R166" s="27"/>
      <c r="S166" s="27"/>
      <c r="T166" s="16"/>
    </row>
    <row r="167" spans="1:20" ht="15.75" customHeight="1" x14ac:dyDescent="0.2">
      <c r="A167" s="27"/>
      <c r="B167" s="147" t="s">
        <v>3182</v>
      </c>
      <c r="C167" s="31" t="s">
        <v>1649</v>
      </c>
      <c r="D167" s="31" t="s">
        <v>27</v>
      </c>
      <c r="E167" s="36">
        <v>45108</v>
      </c>
      <c r="F167" s="31" t="s">
        <v>28</v>
      </c>
      <c r="G167" s="36">
        <v>45108</v>
      </c>
      <c r="H167" s="36">
        <v>45108</v>
      </c>
      <c r="I167" s="31" t="s">
        <v>29</v>
      </c>
      <c r="J167" s="31" t="s">
        <v>3038</v>
      </c>
      <c r="K167" s="37">
        <f t="shared" si="7"/>
        <v>30000</v>
      </c>
      <c r="L167" s="33">
        <v>30000</v>
      </c>
      <c r="M167" s="33"/>
      <c r="N167" s="42" t="str">
        <f t="shared" si="10"/>
        <v>Meal and Snack to be served during the conduct of PAFC Pampanga Meeting on August 18, September 15 and October 20, 2023 in City of San Fernando, Pampanga</v>
      </c>
      <c r="O167" s="16"/>
      <c r="P167" s="26"/>
      <c r="Q167" s="27"/>
      <c r="R167" s="27"/>
      <c r="S167" s="27"/>
      <c r="T167" s="16"/>
    </row>
    <row r="168" spans="1:20" ht="15.75" customHeight="1" x14ac:dyDescent="0.2">
      <c r="A168" s="27"/>
      <c r="B168" s="147" t="s">
        <v>3183</v>
      </c>
      <c r="C168" s="31" t="s">
        <v>1649</v>
      </c>
      <c r="D168" s="31" t="s">
        <v>27</v>
      </c>
      <c r="E168" s="36">
        <v>45108</v>
      </c>
      <c r="F168" s="31" t="s">
        <v>28</v>
      </c>
      <c r="G168" s="36">
        <v>45108</v>
      </c>
      <c r="H168" s="36">
        <v>45108</v>
      </c>
      <c r="I168" s="31" t="s">
        <v>29</v>
      </c>
      <c r="J168" s="31" t="s">
        <v>3038</v>
      </c>
      <c r="K168" s="37">
        <f t="shared" si="7"/>
        <v>0</v>
      </c>
      <c r="L168" s="33"/>
      <c r="M168" s="33"/>
      <c r="N168" s="42" t="str">
        <f t="shared" si="10"/>
        <v>Meal and Snack to be served during the conduct of PAFC Tarlac Meeting on August 25 and September 22, 2023 in Tarlac City, Tarlac</v>
      </c>
      <c r="O168" s="16"/>
      <c r="P168" s="26"/>
      <c r="Q168" s="27"/>
      <c r="R168" s="27"/>
      <c r="S168" s="27"/>
      <c r="T168" s="16"/>
    </row>
    <row r="169" spans="1:20" ht="15.75" customHeight="1" x14ac:dyDescent="0.2">
      <c r="A169" s="27"/>
      <c r="B169" s="147" t="s">
        <v>3184</v>
      </c>
      <c r="C169" s="31" t="s">
        <v>1649</v>
      </c>
      <c r="D169" s="31" t="s">
        <v>27</v>
      </c>
      <c r="E169" s="36">
        <v>45108</v>
      </c>
      <c r="F169" s="31" t="s">
        <v>28</v>
      </c>
      <c r="G169" s="36">
        <v>45108</v>
      </c>
      <c r="H169" s="36">
        <v>45108</v>
      </c>
      <c r="I169" s="31" t="s">
        <v>29</v>
      </c>
      <c r="J169" s="31" t="s">
        <v>3038</v>
      </c>
      <c r="K169" s="37">
        <f t="shared" si="7"/>
        <v>0</v>
      </c>
      <c r="L169" s="33"/>
      <c r="M169" s="33"/>
      <c r="N169" s="42" t="str">
        <f t="shared" si="10"/>
        <v xml:space="preserve">Meal and Snack to be served during the conduct of PAFC Tarlac Meeting on July 20, 2023 in Tarlac City, Tarlac </v>
      </c>
      <c r="O169" s="16"/>
      <c r="P169" s="26"/>
      <c r="Q169" s="27"/>
      <c r="R169" s="27"/>
      <c r="S169" s="27"/>
      <c r="T169" s="16"/>
    </row>
    <row r="170" spans="1:20" ht="15.75" customHeight="1" x14ac:dyDescent="0.2">
      <c r="A170" s="27"/>
      <c r="B170" s="147" t="s">
        <v>3185</v>
      </c>
      <c r="C170" s="31" t="s">
        <v>1649</v>
      </c>
      <c r="D170" s="31" t="s">
        <v>27</v>
      </c>
      <c r="E170" s="36">
        <v>45108</v>
      </c>
      <c r="F170" s="31" t="s">
        <v>28</v>
      </c>
      <c r="G170" s="36">
        <v>45108</v>
      </c>
      <c r="H170" s="36">
        <v>45108</v>
      </c>
      <c r="I170" s="31" t="s">
        <v>29</v>
      </c>
      <c r="J170" s="31" t="s">
        <v>3038</v>
      </c>
      <c r="K170" s="37">
        <f t="shared" si="7"/>
        <v>24000</v>
      </c>
      <c r="L170" s="33">
        <v>24000</v>
      </c>
      <c r="M170" s="33"/>
      <c r="N170" s="42" t="str">
        <f t="shared" si="10"/>
        <v>Meal and Snack to be served during the conduct of HUCAFC Angeles Meeting on August 10, September 14 and October 12, 2023 at City Agriculture Office ( CAO ) Angeles City, Pampanga</v>
      </c>
      <c r="O170" s="16"/>
      <c r="P170" s="26"/>
      <c r="Q170" s="27"/>
      <c r="R170" s="27"/>
      <c r="S170" s="27"/>
      <c r="T170" s="16"/>
    </row>
    <row r="171" spans="1:20" ht="15.75" customHeight="1" x14ac:dyDescent="0.2">
      <c r="A171" s="27"/>
      <c r="B171" s="147" t="s">
        <v>3186</v>
      </c>
      <c r="C171" s="31" t="s">
        <v>1649</v>
      </c>
      <c r="D171" s="31" t="s">
        <v>27</v>
      </c>
      <c r="E171" s="36">
        <v>45108</v>
      </c>
      <c r="F171" s="31" t="s">
        <v>28</v>
      </c>
      <c r="G171" s="36">
        <v>45108</v>
      </c>
      <c r="H171" s="36">
        <v>45108</v>
      </c>
      <c r="I171" s="31" t="s">
        <v>29</v>
      </c>
      <c r="J171" s="31" t="s">
        <v>3038</v>
      </c>
      <c r="K171" s="37">
        <f t="shared" si="7"/>
        <v>0</v>
      </c>
      <c r="L171" s="33"/>
      <c r="M171" s="33"/>
      <c r="N171" s="42" t="str">
        <f t="shared" si="10"/>
        <v xml:space="preserve">Meals and Snacks to be served during the conduct of HUCAFC Olongapo City  on July 21, 2023, September 12, 2023 and October 10, 2023 at Olongapo City. </v>
      </c>
      <c r="O171" s="16"/>
      <c r="P171" s="26"/>
      <c r="Q171" s="27"/>
      <c r="R171" s="27"/>
      <c r="S171" s="27"/>
      <c r="T171" s="16"/>
    </row>
    <row r="172" spans="1:20" ht="15.75" customHeight="1" x14ac:dyDescent="0.2">
      <c r="A172" s="27"/>
      <c r="B172" s="147" t="s">
        <v>3164</v>
      </c>
      <c r="C172" s="31" t="s">
        <v>1649</v>
      </c>
      <c r="D172" s="31" t="s">
        <v>27</v>
      </c>
      <c r="E172" s="36">
        <v>45108</v>
      </c>
      <c r="F172" s="31" t="s">
        <v>28</v>
      </c>
      <c r="G172" s="36">
        <v>45108</v>
      </c>
      <c r="H172" s="36">
        <v>45108</v>
      </c>
      <c r="I172" s="31" t="s">
        <v>29</v>
      </c>
      <c r="J172" s="31" t="s">
        <v>3038</v>
      </c>
      <c r="K172" s="37">
        <f t="shared" si="7"/>
        <v>0</v>
      </c>
      <c r="L172" s="33"/>
      <c r="M172" s="33"/>
      <c r="N172" s="42" t="str">
        <f t="shared" si="10"/>
        <v>Snack to be served during the conduct of MAFC Maria Aurora Meeting on July 26, 2023 in Maria Aurora, Aurora.</v>
      </c>
      <c r="O172" s="16"/>
      <c r="P172" s="26"/>
      <c r="Q172" s="27"/>
      <c r="R172" s="27"/>
      <c r="S172" s="27"/>
      <c r="T172" s="16"/>
    </row>
    <row r="173" spans="1:20" ht="15.75" customHeight="1" x14ac:dyDescent="0.2">
      <c r="A173" s="27"/>
      <c r="B173" s="147" t="s">
        <v>3187</v>
      </c>
      <c r="C173" s="31" t="s">
        <v>1649</v>
      </c>
      <c r="D173" s="31" t="s">
        <v>27</v>
      </c>
      <c r="E173" s="36">
        <v>45108</v>
      </c>
      <c r="F173" s="31" t="s">
        <v>28</v>
      </c>
      <c r="G173" s="36">
        <v>45108</v>
      </c>
      <c r="H173" s="36">
        <v>45108</v>
      </c>
      <c r="I173" s="31" t="s">
        <v>29</v>
      </c>
      <c r="J173" s="31" t="s">
        <v>3038</v>
      </c>
      <c r="K173" s="37">
        <f t="shared" si="7"/>
        <v>8000</v>
      </c>
      <c r="L173" s="33">
        <v>8000</v>
      </c>
      <c r="M173" s="33"/>
      <c r="N173" s="42" t="str">
        <f t="shared" si="10"/>
        <v>Meal to be served during the conduct of MAFC Bocaue Meeting on August 17 and October 19, 2023 in Bocaue, Bulacan</v>
      </c>
      <c r="O173" s="16"/>
      <c r="P173" s="26"/>
      <c r="Q173" s="27"/>
      <c r="R173" s="27"/>
      <c r="S173" s="27"/>
      <c r="T173" s="16"/>
    </row>
    <row r="174" spans="1:20" ht="15.75" customHeight="1" x14ac:dyDescent="0.2">
      <c r="A174" s="27"/>
      <c r="B174" s="147" t="s">
        <v>3188</v>
      </c>
      <c r="C174" s="31" t="s">
        <v>1649</v>
      </c>
      <c r="D174" s="31" t="s">
        <v>27</v>
      </c>
      <c r="E174" s="36">
        <v>45108</v>
      </c>
      <c r="F174" s="31" t="s">
        <v>28</v>
      </c>
      <c r="G174" s="36">
        <v>45108</v>
      </c>
      <c r="H174" s="36">
        <v>45108</v>
      </c>
      <c r="I174" s="31" t="s">
        <v>29</v>
      </c>
      <c r="J174" s="31" t="s">
        <v>3038</v>
      </c>
      <c r="K174" s="37">
        <f t="shared" si="7"/>
        <v>8000</v>
      </c>
      <c r="L174" s="33">
        <v>8000</v>
      </c>
      <c r="M174" s="33"/>
      <c r="N174" s="42" t="str">
        <f t="shared" si="10"/>
        <v>Meal to be served during the conduct of MAFC Calumpit Meeting on August 04 and October 06, 2023 in Calumpit , Bulacan</v>
      </c>
      <c r="O174" s="16"/>
      <c r="P174" s="26"/>
      <c r="Q174" s="27"/>
      <c r="R174" s="27"/>
      <c r="S174" s="27"/>
      <c r="T174" s="16"/>
    </row>
    <row r="175" spans="1:20" ht="15.75" customHeight="1" x14ac:dyDescent="0.2">
      <c r="A175" s="27"/>
      <c r="B175" s="147" t="s">
        <v>3189</v>
      </c>
      <c r="C175" s="31" t="s">
        <v>1649</v>
      </c>
      <c r="D175" s="31" t="s">
        <v>27</v>
      </c>
      <c r="E175" s="36">
        <v>45108</v>
      </c>
      <c r="F175" s="31" t="s">
        <v>28</v>
      </c>
      <c r="G175" s="36">
        <v>45108</v>
      </c>
      <c r="H175" s="36">
        <v>45108</v>
      </c>
      <c r="I175" s="31" t="s">
        <v>29</v>
      </c>
      <c r="J175" s="31" t="s">
        <v>3038</v>
      </c>
      <c r="K175" s="37">
        <f t="shared" si="7"/>
        <v>4000</v>
      </c>
      <c r="L175" s="33">
        <v>4000</v>
      </c>
      <c r="M175" s="33"/>
      <c r="N175" s="42" t="str">
        <f t="shared" si="10"/>
        <v>Meal to be served during the conduct of MAFC Malolos Meeting on August 25, 2023 in Malolos, Bulacan</v>
      </c>
      <c r="O175" s="16"/>
      <c r="P175" s="26"/>
      <c r="Q175" s="27"/>
      <c r="R175" s="27"/>
      <c r="S175" s="27"/>
      <c r="T175" s="16"/>
    </row>
    <row r="176" spans="1:20" ht="15.75" customHeight="1" x14ac:dyDescent="0.2">
      <c r="A176" s="27"/>
      <c r="B176" s="149" t="s">
        <v>3190</v>
      </c>
      <c r="C176" s="31" t="s">
        <v>1649</v>
      </c>
      <c r="D176" s="31" t="s">
        <v>27</v>
      </c>
      <c r="E176" s="36">
        <v>45108</v>
      </c>
      <c r="F176" s="31" t="s">
        <v>28</v>
      </c>
      <c r="G176" s="36">
        <v>45108</v>
      </c>
      <c r="H176" s="36">
        <v>45108</v>
      </c>
      <c r="I176" s="31" t="s">
        <v>29</v>
      </c>
      <c r="J176" s="31" t="s">
        <v>3038</v>
      </c>
      <c r="K176" s="37">
        <f t="shared" si="7"/>
        <v>8000</v>
      </c>
      <c r="L176" s="33">
        <v>8000</v>
      </c>
      <c r="M176" s="33"/>
      <c r="N176" s="42" t="str">
        <f t="shared" si="10"/>
        <v>Meal to be served during the conduct of MAFC Pulilan Meeting on August 18 and October 20, 2023 in Pulilan, Bulacan</v>
      </c>
      <c r="O176" s="16"/>
      <c r="P176" s="26"/>
      <c r="Q176" s="27"/>
      <c r="R176" s="27"/>
      <c r="S176" s="27"/>
      <c r="T176" s="16"/>
    </row>
    <row r="177" spans="1:20" ht="15.75" customHeight="1" x14ac:dyDescent="0.2">
      <c r="A177" s="27"/>
      <c r="B177" s="147" t="s">
        <v>3191</v>
      </c>
      <c r="C177" s="31" t="s">
        <v>1649</v>
      </c>
      <c r="D177" s="31" t="s">
        <v>27</v>
      </c>
      <c r="E177" s="36">
        <v>45108</v>
      </c>
      <c r="F177" s="31" t="s">
        <v>28</v>
      </c>
      <c r="G177" s="36">
        <v>45108</v>
      </c>
      <c r="H177" s="36">
        <v>45108</v>
      </c>
      <c r="I177" s="31" t="s">
        <v>29</v>
      </c>
      <c r="J177" s="31" t="s">
        <v>3038</v>
      </c>
      <c r="K177" s="37">
        <f t="shared" si="7"/>
        <v>8000</v>
      </c>
      <c r="L177" s="33">
        <v>8000</v>
      </c>
      <c r="M177" s="33"/>
      <c r="N177" s="42" t="str">
        <f t="shared" si="10"/>
        <v>Meal to be served during the conduct of MAFC San Isidro Meeting on August 07 and October 02, 2023 in San Isidro, Nueva Ecija.</v>
      </c>
      <c r="O177" s="16"/>
      <c r="P177" s="26"/>
      <c r="Q177" s="27"/>
      <c r="R177" s="27"/>
      <c r="S177" s="27"/>
      <c r="T177" s="16"/>
    </row>
    <row r="178" spans="1:20" ht="15.75" customHeight="1" x14ac:dyDescent="0.2">
      <c r="A178" s="27"/>
      <c r="B178" s="147" t="s">
        <v>3192</v>
      </c>
      <c r="C178" s="31" t="s">
        <v>1649</v>
      </c>
      <c r="D178" s="31" t="s">
        <v>27</v>
      </c>
      <c r="E178" s="36">
        <v>45108</v>
      </c>
      <c r="F178" s="31" t="s">
        <v>28</v>
      </c>
      <c r="G178" s="36">
        <v>45139</v>
      </c>
      <c r="H178" s="36">
        <v>45139</v>
      </c>
      <c r="I178" s="31" t="s">
        <v>29</v>
      </c>
      <c r="J178" s="31" t="s">
        <v>3038</v>
      </c>
      <c r="K178" s="37">
        <f t="shared" si="7"/>
        <v>7750</v>
      </c>
      <c r="L178" s="33">
        <v>7750</v>
      </c>
      <c r="M178" s="33"/>
      <c r="N178" s="42" t="str">
        <f t="shared" si="10"/>
        <v>Snack to be served during the conduct of CAFC Science City of Muñoz Meeting on August 08 and October 10, 2023 in Science City of Muñoz, Nueva Ecija.</v>
      </c>
      <c r="O178" s="16"/>
      <c r="P178" s="26"/>
      <c r="Q178" s="27"/>
      <c r="R178" s="27"/>
      <c r="S178" s="27"/>
      <c r="T178" s="16"/>
    </row>
    <row r="179" spans="1:20" ht="15.75" customHeight="1" x14ac:dyDescent="0.2">
      <c r="A179" s="27"/>
      <c r="B179" s="147" t="s">
        <v>3193</v>
      </c>
      <c r="C179" s="31" t="s">
        <v>1649</v>
      </c>
      <c r="D179" s="31" t="s">
        <v>27</v>
      </c>
      <c r="E179" s="36">
        <v>45108</v>
      </c>
      <c r="F179" s="31" t="s">
        <v>28</v>
      </c>
      <c r="G179" s="36">
        <v>45139</v>
      </c>
      <c r="H179" s="36">
        <v>45139</v>
      </c>
      <c r="I179" s="31" t="s">
        <v>29</v>
      </c>
      <c r="J179" s="31" t="s">
        <v>3038</v>
      </c>
      <c r="K179" s="37">
        <f t="shared" si="7"/>
        <v>7500</v>
      </c>
      <c r="L179" s="33">
        <v>7500</v>
      </c>
      <c r="M179" s="33"/>
      <c r="N179" s="42" t="str">
        <f t="shared" si="10"/>
        <v>Snack to be served during the conduct of MAFC Sta. Cruz Meeting on August 08 and October 10, 2023 in Sta. Cruz, Zambales</v>
      </c>
      <c r="O179" s="16"/>
      <c r="P179" s="26"/>
      <c r="Q179" s="27"/>
      <c r="R179" s="27"/>
      <c r="S179" s="27"/>
      <c r="T179" s="16"/>
    </row>
    <row r="180" spans="1:20" ht="15.75" customHeight="1" x14ac:dyDescent="0.2">
      <c r="A180" s="27"/>
      <c r="B180" s="147" t="s">
        <v>3194</v>
      </c>
      <c r="C180" s="31" t="s">
        <v>1649</v>
      </c>
      <c r="D180" s="31" t="s">
        <v>27</v>
      </c>
      <c r="E180" s="36">
        <v>45108</v>
      </c>
      <c r="F180" s="31" t="s">
        <v>28</v>
      </c>
      <c r="G180" s="36">
        <v>45139</v>
      </c>
      <c r="H180" s="36">
        <v>45139</v>
      </c>
      <c r="I180" s="31" t="s">
        <v>29</v>
      </c>
      <c r="J180" s="31" t="s">
        <v>3038</v>
      </c>
      <c r="K180" s="37">
        <f t="shared" si="7"/>
        <v>8000</v>
      </c>
      <c r="L180" s="33">
        <v>8000</v>
      </c>
      <c r="M180" s="33"/>
      <c r="N180" s="42" t="str">
        <f t="shared" si="10"/>
        <v>Meal to be served during the conduct of MAFC Sasmuan Meeting on September 14 and October 13, 2023 in Sasmuan, Pampanga</v>
      </c>
      <c r="O180" s="16"/>
      <c r="P180" s="26"/>
      <c r="Q180" s="27"/>
      <c r="R180" s="27"/>
      <c r="S180" s="27"/>
      <c r="T180" s="16"/>
    </row>
    <row r="181" spans="1:20" ht="15.75" customHeight="1" x14ac:dyDescent="0.2">
      <c r="A181" s="27"/>
      <c r="B181" s="147" t="s">
        <v>3183</v>
      </c>
      <c r="C181" s="31" t="s">
        <v>1649</v>
      </c>
      <c r="D181" s="31" t="s">
        <v>27</v>
      </c>
      <c r="E181" s="36">
        <v>45108</v>
      </c>
      <c r="F181" s="31" t="s">
        <v>28</v>
      </c>
      <c r="G181" s="36">
        <v>45139</v>
      </c>
      <c r="H181" s="36">
        <v>45139</v>
      </c>
      <c r="I181" s="31" t="s">
        <v>29</v>
      </c>
      <c r="J181" s="31" t="s">
        <v>3038</v>
      </c>
      <c r="K181" s="37">
        <f t="shared" si="7"/>
        <v>19800</v>
      </c>
      <c r="L181" s="33">
        <v>19800</v>
      </c>
      <c r="M181" s="33"/>
      <c r="N181" s="42" t="str">
        <f t="shared" si="10"/>
        <v>Meal and Snack to be served during the conduct of PAFC Tarlac Meeting on August 25 and September 22, 2023 in Tarlac City, Tarlac</v>
      </c>
      <c r="O181" s="16"/>
      <c r="P181" s="26"/>
      <c r="Q181" s="27"/>
      <c r="R181" s="27"/>
      <c r="S181" s="27"/>
      <c r="T181" s="16"/>
    </row>
    <row r="182" spans="1:20" ht="15.75" customHeight="1" x14ac:dyDescent="0.2">
      <c r="A182" s="27"/>
      <c r="B182" s="147" t="s">
        <v>3195</v>
      </c>
      <c r="C182" s="31" t="s">
        <v>1649</v>
      </c>
      <c r="D182" s="31" t="s">
        <v>27</v>
      </c>
      <c r="E182" s="45">
        <v>45170</v>
      </c>
      <c r="F182" s="31" t="s">
        <v>28</v>
      </c>
      <c r="G182" s="36">
        <v>45200</v>
      </c>
      <c r="H182" s="36">
        <v>45200</v>
      </c>
      <c r="I182" s="31" t="s">
        <v>29</v>
      </c>
      <c r="J182" s="31" t="s">
        <v>3038</v>
      </c>
      <c r="K182" s="37">
        <f t="shared" si="7"/>
        <v>4000</v>
      </c>
      <c r="L182" s="33">
        <v>4000</v>
      </c>
      <c r="M182" s="33"/>
      <c r="N182" s="42" t="str">
        <f t="shared" si="10"/>
        <v>Meal to be served during the conduct of MAFC Baler Meeting on October 12, 2023 in Baler, Aurora.</v>
      </c>
      <c r="O182" s="16"/>
      <c r="P182" s="26"/>
      <c r="Q182" s="27"/>
      <c r="R182" s="27"/>
      <c r="S182" s="27"/>
      <c r="T182" s="16"/>
    </row>
    <row r="183" spans="1:20" ht="15.75" customHeight="1" x14ac:dyDescent="0.2">
      <c r="A183" s="27"/>
      <c r="B183" s="147" t="s">
        <v>3196</v>
      </c>
      <c r="C183" s="31" t="s">
        <v>1649</v>
      </c>
      <c r="D183" s="31" t="s">
        <v>27</v>
      </c>
      <c r="E183" s="45">
        <v>45170</v>
      </c>
      <c r="F183" s="31" t="s">
        <v>28</v>
      </c>
      <c r="G183" s="36">
        <v>45200</v>
      </c>
      <c r="H183" s="36">
        <v>45200</v>
      </c>
      <c r="I183" s="31" t="s">
        <v>29</v>
      </c>
      <c r="J183" s="31" t="s">
        <v>3038</v>
      </c>
      <c r="K183" s="37">
        <f t="shared" si="7"/>
        <v>3996</v>
      </c>
      <c r="L183" s="33">
        <v>3996</v>
      </c>
      <c r="M183" s="33"/>
      <c r="N183" s="42" t="str">
        <f t="shared" si="10"/>
        <v>Snack to be served during the conduct of MAFC Maria Aurora Meeting on October 18, 2023 in Maria Aurora, Aurora.</v>
      </c>
      <c r="O183" s="16"/>
      <c r="P183" s="26"/>
      <c r="Q183" s="27"/>
      <c r="R183" s="27"/>
      <c r="S183" s="27"/>
      <c r="T183" s="16"/>
    </row>
    <row r="184" spans="1:20" ht="15.75" customHeight="1" x14ac:dyDescent="0.2">
      <c r="A184" s="27"/>
      <c r="B184" s="147" t="s">
        <v>3197</v>
      </c>
      <c r="C184" s="31" t="s">
        <v>1649</v>
      </c>
      <c r="D184" s="31" t="s">
        <v>27</v>
      </c>
      <c r="E184" s="45">
        <v>45170</v>
      </c>
      <c r="F184" s="31" t="s">
        <v>28</v>
      </c>
      <c r="G184" s="36">
        <v>45200</v>
      </c>
      <c r="H184" s="36">
        <v>45200</v>
      </c>
      <c r="I184" s="31" t="s">
        <v>29</v>
      </c>
      <c r="J184" s="31" t="s">
        <v>3038</v>
      </c>
      <c r="K184" s="37">
        <f t="shared" si="7"/>
        <v>3996</v>
      </c>
      <c r="L184" s="33">
        <v>3996</v>
      </c>
      <c r="M184" s="33"/>
      <c r="N184" s="42" t="str">
        <f t="shared" si="10"/>
        <v>Meal to be served during the conduct of MAFC San Luis Meeting on October 19, 2023 in San Luis, Aurora</v>
      </c>
      <c r="O184" s="16"/>
      <c r="P184" s="26"/>
      <c r="Q184" s="27"/>
      <c r="R184" s="27"/>
      <c r="S184" s="27"/>
      <c r="T184" s="16"/>
    </row>
    <row r="185" spans="1:20" ht="15.75" customHeight="1" x14ac:dyDescent="0.2">
      <c r="A185" s="27"/>
      <c r="B185" s="147" t="s">
        <v>3198</v>
      </c>
      <c r="C185" s="31" t="s">
        <v>1649</v>
      </c>
      <c r="D185" s="31" t="s">
        <v>27</v>
      </c>
      <c r="E185" s="36">
        <v>45139</v>
      </c>
      <c r="F185" s="31" t="s">
        <v>28</v>
      </c>
      <c r="G185" s="36">
        <v>45139</v>
      </c>
      <c r="H185" s="36">
        <v>45139</v>
      </c>
      <c r="I185" s="31" t="s">
        <v>29</v>
      </c>
      <c r="J185" s="31" t="s">
        <v>3038</v>
      </c>
      <c r="K185" s="37">
        <f t="shared" si="7"/>
        <v>8000</v>
      </c>
      <c r="L185" s="33">
        <v>8000</v>
      </c>
      <c r="M185" s="33"/>
      <c r="N185" s="42" t="str">
        <f t="shared" si="10"/>
        <v>Meal to be served during the conduct of MAFC Pandi Meeting on September 29 and October 18, 2023 in Pandi, Bulacan</v>
      </c>
      <c r="O185" s="16"/>
      <c r="P185" s="26"/>
      <c r="Q185" s="27"/>
      <c r="R185" s="27"/>
      <c r="S185" s="27"/>
      <c r="T185" s="16"/>
    </row>
    <row r="186" spans="1:20" ht="15.75" customHeight="1" x14ac:dyDescent="0.2">
      <c r="A186" s="27"/>
      <c r="B186" s="147" t="s">
        <v>3199</v>
      </c>
      <c r="C186" s="31" t="s">
        <v>1649</v>
      </c>
      <c r="D186" s="31" t="s">
        <v>27</v>
      </c>
      <c r="E186" s="36">
        <v>45139</v>
      </c>
      <c r="F186" s="31" t="s">
        <v>28</v>
      </c>
      <c r="G186" s="36">
        <v>45139</v>
      </c>
      <c r="H186" s="36">
        <v>45139</v>
      </c>
      <c r="I186" s="31" t="s">
        <v>29</v>
      </c>
      <c r="J186" s="31" t="s">
        <v>3038</v>
      </c>
      <c r="K186" s="37">
        <f t="shared" si="7"/>
        <v>8000</v>
      </c>
      <c r="L186" s="33">
        <v>8000</v>
      </c>
      <c r="M186" s="33"/>
      <c r="N186" s="42" t="str">
        <f t="shared" si="10"/>
        <v>Meal to be served during the conduct of MAFC Cuyapo Meeting on September 15 and October 20, 2023 in Cuyapo, Nueva Ecija.</v>
      </c>
      <c r="O186" s="16"/>
      <c r="P186" s="26"/>
      <c r="Q186" s="27"/>
      <c r="R186" s="27"/>
      <c r="S186" s="27"/>
      <c r="T186" s="16"/>
    </row>
    <row r="187" spans="1:20" ht="15.75" customHeight="1" x14ac:dyDescent="0.2">
      <c r="A187" s="27"/>
      <c r="B187" s="147" t="s">
        <v>3200</v>
      </c>
      <c r="C187" s="31" t="s">
        <v>1649</v>
      </c>
      <c r="D187" s="31" t="s">
        <v>27</v>
      </c>
      <c r="E187" s="36">
        <v>45139</v>
      </c>
      <c r="F187" s="31" t="s">
        <v>28</v>
      </c>
      <c r="G187" s="36">
        <v>45139</v>
      </c>
      <c r="H187" s="36">
        <v>45139</v>
      </c>
      <c r="I187" s="31" t="s">
        <v>29</v>
      </c>
      <c r="J187" s="31" t="s">
        <v>3038</v>
      </c>
      <c r="K187" s="37">
        <f t="shared" si="7"/>
        <v>4000</v>
      </c>
      <c r="L187" s="33">
        <v>4000</v>
      </c>
      <c r="M187" s="33"/>
      <c r="N187" s="42" t="str">
        <f t="shared" si="10"/>
        <v>Meal to be served during the conduct of MAFC Laur Meeting on September 15 , 2023 in Laur, Nueva Ecija.</v>
      </c>
      <c r="O187" s="16"/>
      <c r="P187" s="26"/>
      <c r="Q187" s="27"/>
      <c r="R187" s="27"/>
      <c r="S187" s="27"/>
      <c r="T187" s="16"/>
    </row>
    <row r="188" spans="1:20" ht="15.75" customHeight="1" x14ac:dyDescent="0.2">
      <c r="A188" s="27"/>
      <c r="B188" s="147" t="s">
        <v>3201</v>
      </c>
      <c r="C188" s="31" t="s">
        <v>1649</v>
      </c>
      <c r="D188" s="31" t="s">
        <v>27</v>
      </c>
      <c r="E188" s="36">
        <v>45139</v>
      </c>
      <c r="F188" s="31" t="s">
        <v>28</v>
      </c>
      <c r="G188" s="36">
        <v>45139</v>
      </c>
      <c r="H188" s="36">
        <v>45139</v>
      </c>
      <c r="I188" s="31" t="s">
        <v>29</v>
      </c>
      <c r="J188" s="31" t="s">
        <v>3038</v>
      </c>
      <c r="K188" s="37">
        <f t="shared" si="7"/>
        <v>8000</v>
      </c>
      <c r="L188" s="33">
        <v>8000</v>
      </c>
      <c r="M188" s="33"/>
      <c r="N188" s="42" t="str">
        <f t="shared" si="10"/>
        <v>Meal to be served during the conduct of MAFC Sta. Rosa Meeting on September 15 and October 26, 2023 in Sta Rosa, Nueva Ecija.</v>
      </c>
      <c r="O188" s="16"/>
      <c r="P188" s="26"/>
      <c r="Q188" s="27"/>
      <c r="R188" s="27"/>
      <c r="S188" s="27"/>
      <c r="T188" s="16"/>
    </row>
    <row r="189" spans="1:20" ht="15.75" customHeight="1" x14ac:dyDescent="0.2">
      <c r="A189" s="27"/>
      <c r="B189" s="147" t="s">
        <v>3202</v>
      </c>
      <c r="C189" s="31" t="s">
        <v>1649</v>
      </c>
      <c r="D189" s="31" t="s">
        <v>27</v>
      </c>
      <c r="E189" s="36">
        <v>45139</v>
      </c>
      <c r="F189" s="31" t="s">
        <v>28</v>
      </c>
      <c r="G189" s="36">
        <v>45139</v>
      </c>
      <c r="H189" s="36">
        <v>45139</v>
      </c>
      <c r="I189" s="31" t="s">
        <v>29</v>
      </c>
      <c r="J189" s="31" t="s">
        <v>3038</v>
      </c>
      <c r="K189" s="37">
        <f t="shared" si="7"/>
        <v>8000</v>
      </c>
      <c r="L189" s="33">
        <v>8000</v>
      </c>
      <c r="M189" s="33"/>
      <c r="N189" s="42" t="str">
        <f t="shared" si="10"/>
        <v>Snack to be served during the conduct of MAFC Porac Meeting on September 14 and October 13, 2023 in Porac, Pampanga</v>
      </c>
      <c r="O189" s="16"/>
      <c r="P189" s="26"/>
      <c r="Q189" s="27"/>
      <c r="R189" s="27"/>
      <c r="S189" s="27"/>
      <c r="T189" s="16"/>
    </row>
    <row r="190" spans="1:20" ht="15.75" customHeight="1" x14ac:dyDescent="0.2">
      <c r="A190" s="27"/>
      <c r="B190" s="147" t="s">
        <v>3203</v>
      </c>
      <c r="C190" s="31" t="s">
        <v>1649</v>
      </c>
      <c r="D190" s="31" t="s">
        <v>27</v>
      </c>
      <c r="E190" s="36">
        <v>45139</v>
      </c>
      <c r="F190" s="31" t="s">
        <v>28</v>
      </c>
      <c r="G190" s="36">
        <v>45139</v>
      </c>
      <c r="H190" s="36">
        <v>45139</v>
      </c>
      <c r="I190" s="31" t="s">
        <v>29</v>
      </c>
      <c r="J190" s="31" t="s">
        <v>3038</v>
      </c>
      <c r="K190" s="37">
        <f t="shared" si="7"/>
        <v>8000</v>
      </c>
      <c r="L190" s="33">
        <v>8000</v>
      </c>
      <c r="M190" s="33"/>
      <c r="N190" s="42" t="str">
        <f t="shared" si="10"/>
        <v>Meal to be served during the conduct of MAFC San Simon Meeting on September 14 and November 9, 2023 in San Simon, Pampanga</v>
      </c>
      <c r="O190" s="16"/>
      <c r="P190" s="26"/>
      <c r="Q190" s="27"/>
      <c r="R190" s="27"/>
      <c r="S190" s="27"/>
      <c r="T190" s="16"/>
    </row>
    <row r="191" spans="1:20" ht="15.75" customHeight="1" x14ac:dyDescent="0.2">
      <c r="A191" s="27"/>
      <c r="B191" s="147" t="s">
        <v>3204</v>
      </c>
      <c r="C191" s="31" t="s">
        <v>1649</v>
      </c>
      <c r="D191" s="31" t="s">
        <v>27</v>
      </c>
      <c r="E191" s="36">
        <v>45139</v>
      </c>
      <c r="F191" s="31" t="s">
        <v>28</v>
      </c>
      <c r="G191" s="36">
        <v>45139</v>
      </c>
      <c r="H191" s="36">
        <v>45139</v>
      </c>
      <c r="I191" s="31" t="s">
        <v>29</v>
      </c>
      <c r="J191" s="31" t="s">
        <v>3038</v>
      </c>
      <c r="K191" s="37">
        <f t="shared" si="7"/>
        <v>4000</v>
      </c>
      <c r="L191" s="33">
        <v>4000</v>
      </c>
      <c r="M191" s="33"/>
      <c r="N191" s="42" t="str">
        <f t="shared" si="10"/>
        <v>Snack to be served during the conduct of MAFC San Marcelino Meeting on October 24, 2023 in San Marcelino, Zambales</v>
      </c>
      <c r="O191" s="16"/>
      <c r="P191" s="26"/>
      <c r="Q191" s="27"/>
      <c r="R191" s="27"/>
      <c r="S191" s="27"/>
      <c r="T191" s="16"/>
    </row>
    <row r="192" spans="1:20" ht="15.75" customHeight="1" x14ac:dyDescent="0.2">
      <c r="A192" s="27"/>
      <c r="B192" s="147" t="s">
        <v>3205</v>
      </c>
      <c r="C192" s="31" t="s">
        <v>1649</v>
      </c>
      <c r="D192" s="31" t="s">
        <v>27</v>
      </c>
      <c r="E192" s="36">
        <v>45139</v>
      </c>
      <c r="F192" s="31" t="s">
        <v>28</v>
      </c>
      <c r="G192" s="36">
        <v>45139</v>
      </c>
      <c r="H192" s="36">
        <v>45139</v>
      </c>
      <c r="I192" s="31" t="s">
        <v>29</v>
      </c>
      <c r="J192" s="31" t="s">
        <v>3038</v>
      </c>
      <c r="K192" s="37">
        <f t="shared" si="7"/>
        <v>7750</v>
      </c>
      <c r="L192" s="33">
        <v>7750</v>
      </c>
      <c r="M192" s="33"/>
      <c r="N192" s="42" t="str">
        <f t="shared" si="10"/>
        <v>Meals &amp; snacks to be served during the conduct of MAFC Sta. Maria Meeting on August 14 and October 9, 2023 in Sta. Maria, Bulacan</v>
      </c>
      <c r="O192" s="16"/>
      <c r="P192" s="26"/>
      <c r="Q192" s="27"/>
      <c r="R192" s="27"/>
      <c r="S192" s="27"/>
      <c r="T192" s="16"/>
    </row>
    <row r="193" spans="1:20" ht="15.75" customHeight="1" x14ac:dyDescent="0.2">
      <c r="A193" s="27"/>
      <c r="B193" s="147" t="s">
        <v>3202</v>
      </c>
      <c r="C193" s="31" t="s">
        <v>1649</v>
      </c>
      <c r="D193" s="31" t="s">
        <v>27</v>
      </c>
      <c r="E193" s="36">
        <v>45139</v>
      </c>
      <c r="F193" s="31" t="s">
        <v>28</v>
      </c>
      <c r="G193" s="36">
        <v>45139</v>
      </c>
      <c r="H193" s="36">
        <v>45139</v>
      </c>
      <c r="I193" s="31" t="s">
        <v>29</v>
      </c>
      <c r="J193" s="31" t="s">
        <v>3038</v>
      </c>
      <c r="K193" s="37">
        <f t="shared" si="7"/>
        <v>7500</v>
      </c>
      <c r="L193" s="33">
        <v>7500</v>
      </c>
      <c r="M193" s="33"/>
      <c r="N193" s="42" t="str">
        <f t="shared" si="10"/>
        <v>Snack to be served during the conduct of MAFC Porac Meeting on September 14 and October 13, 2023 in Porac, Pampanga</v>
      </c>
      <c r="O193" s="16"/>
      <c r="P193" s="26"/>
      <c r="Q193" s="27"/>
      <c r="R193" s="27"/>
      <c r="S193" s="27"/>
      <c r="T193" s="16"/>
    </row>
    <row r="194" spans="1:20" ht="58.5" customHeight="1" x14ac:dyDescent="0.2">
      <c r="A194" s="27"/>
      <c r="B194" s="147" t="s">
        <v>3206</v>
      </c>
      <c r="C194" s="31" t="s">
        <v>1649</v>
      </c>
      <c r="D194" s="31" t="s">
        <v>27</v>
      </c>
      <c r="E194" s="36">
        <v>45139</v>
      </c>
      <c r="F194" s="31" t="s">
        <v>28</v>
      </c>
      <c r="G194" s="36">
        <v>45139</v>
      </c>
      <c r="H194" s="36">
        <v>45139</v>
      </c>
      <c r="I194" s="31" t="s">
        <v>29</v>
      </c>
      <c r="J194" s="31" t="s">
        <v>3038</v>
      </c>
      <c r="K194" s="37">
        <f t="shared" si="7"/>
        <v>7980</v>
      </c>
      <c r="L194" s="33">
        <v>7980</v>
      </c>
      <c r="M194" s="33"/>
      <c r="N194" s="42" t="str">
        <f t="shared" si="10"/>
        <v xml:space="preserve">Snack to be served during the conduct of San Antonio Meeting on August 17 and October 12, 2023 in San Antonio, Zambales </v>
      </c>
      <c r="O194" s="16"/>
      <c r="P194" s="26"/>
      <c r="Q194" s="27"/>
      <c r="R194" s="27"/>
      <c r="S194" s="27"/>
      <c r="T194" s="16"/>
    </row>
    <row r="195" spans="1:20" ht="58.5" customHeight="1" x14ac:dyDescent="0.2">
      <c r="A195" s="27"/>
      <c r="B195" s="147" t="s">
        <v>3207</v>
      </c>
      <c r="C195" s="31" t="s">
        <v>1649</v>
      </c>
      <c r="D195" s="31" t="s">
        <v>27</v>
      </c>
      <c r="E195" s="36">
        <v>45139</v>
      </c>
      <c r="F195" s="31" t="s">
        <v>28</v>
      </c>
      <c r="G195" s="36">
        <v>45139</v>
      </c>
      <c r="H195" s="36">
        <v>45139</v>
      </c>
      <c r="I195" s="31" t="s">
        <v>29</v>
      </c>
      <c r="J195" s="31" t="s">
        <v>3038</v>
      </c>
      <c r="K195" s="37">
        <f t="shared" si="7"/>
        <v>12000</v>
      </c>
      <c r="L195" s="33">
        <v>12000</v>
      </c>
      <c r="M195" s="33"/>
      <c r="N195" s="42" t="str">
        <f t="shared" si="10"/>
        <v>Meal to be served during the conduct of MAFC Apalit Meeting on August 23, September 20 and October 25, 2023 in Apalit, Pampanga</v>
      </c>
      <c r="O195" s="16"/>
      <c r="P195" s="26"/>
      <c r="Q195" s="27"/>
      <c r="R195" s="27"/>
      <c r="S195" s="27"/>
      <c r="T195" s="16"/>
    </row>
    <row r="196" spans="1:20" ht="58.5" customHeight="1" x14ac:dyDescent="0.2">
      <c r="A196" s="27"/>
      <c r="B196" s="147" t="s">
        <v>3208</v>
      </c>
      <c r="C196" s="31" t="s">
        <v>1649</v>
      </c>
      <c r="D196" s="31" t="s">
        <v>27</v>
      </c>
      <c r="E196" s="36">
        <v>45139</v>
      </c>
      <c r="F196" s="31" t="s">
        <v>28</v>
      </c>
      <c r="G196" s="36">
        <v>45139</v>
      </c>
      <c r="H196" s="36">
        <v>45139</v>
      </c>
      <c r="I196" s="31" t="s">
        <v>29</v>
      </c>
      <c r="J196" s="31" t="s">
        <v>3038</v>
      </c>
      <c r="K196" s="37">
        <f t="shared" si="7"/>
        <v>16000</v>
      </c>
      <c r="L196" s="33">
        <v>16000</v>
      </c>
      <c r="M196" s="33"/>
      <c r="N196" s="42" t="str">
        <f t="shared" si="10"/>
        <v xml:space="preserve">Meal and Snack to be served during the conduct of PAFC Zambales Meeting on August 16 and September 13, 2023 in Zambales </v>
      </c>
      <c r="O196" s="16"/>
      <c r="P196" s="26"/>
      <c r="Q196" s="27"/>
      <c r="R196" s="27"/>
      <c r="S196" s="27"/>
      <c r="T196" s="16"/>
    </row>
    <row r="197" spans="1:20" ht="15.75" customHeight="1" x14ac:dyDescent="0.2">
      <c r="A197" s="27"/>
      <c r="B197" s="147" t="s">
        <v>3209</v>
      </c>
      <c r="C197" s="31" t="s">
        <v>1649</v>
      </c>
      <c r="D197" s="31" t="s">
        <v>27</v>
      </c>
      <c r="E197" s="36">
        <v>45139</v>
      </c>
      <c r="F197" s="31" t="s">
        <v>28</v>
      </c>
      <c r="G197" s="36">
        <v>45139</v>
      </c>
      <c r="H197" s="36">
        <v>45139</v>
      </c>
      <c r="I197" s="31" t="s">
        <v>29</v>
      </c>
      <c r="J197" s="31" t="s">
        <v>3038</v>
      </c>
      <c r="K197" s="37">
        <f t="shared" si="7"/>
        <v>30000</v>
      </c>
      <c r="L197" s="33">
        <v>30000</v>
      </c>
      <c r="M197" s="33"/>
      <c r="N197" s="42" t="str">
        <f t="shared" si="10"/>
        <v>Meals and Snacks to be served during the conduct of Joint RAFC Sectoral and Execom Meeting cum Oath taking ceremony of the newly elected RAFC Officers and Sectoral Chairpersons for CY 2023-2025 on August 25, 2023 in City of San Fernando, Pampanga.</v>
      </c>
      <c r="O197" s="16"/>
      <c r="P197" s="26"/>
      <c r="Q197" s="27"/>
      <c r="R197" s="27"/>
      <c r="S197" s="27"/>
      <c r="T197" s="16"/>
    </row>
    <row r="198" spans="1:20" ht="15.75" customHeight="1" x14ac:dyDescent="0.2">
      <c r="A198" s="27"/>
      <c r="B198" s="35" t="s">
        <v>3210</v>
      </c>
      <c r="C198" s="31" t="s">
        <v>1649</v>
      </c>
      <c r="D198" s="31" t="s">
        <v>27</v>
      </c>
      <c r="E198" s="36">
        <v>45139</v>
      </c>
      <c r="F198" s="31" t="s">
        <v>28</v>
      </c>
      <c r="G198" s="36">
        <v>45139</v>
      </c>
      <c r="H198" s="36">
        <v>45139</v>
      </c>
      <c r="I198" s="31" t="s">
        <v>29</v>
      </c>
      <c r="J198" s="31" t="s">
        <v>3038</v>
      </c>
      <c r="K198" s="37">
        <f t="shared" si="7"/>
        <v>11250</v>
      </c>
      <c r="L198" s="33">
        <v>11250</v>
      </c>
      <c r="M198" s="33"/>
      <c r="N198" s="42" t="str">
        <f t="shared" si="10"/>
        <v xml:space="preserve"> Snacks to be served during the conduct of MAFC San Ildefonso Meeting on August 31, 2023, October 27 and November 09, 2023 in San Ildefonso, Bulacan.</v>
      </c>
      <c r="O198" s="16"/>
      <c r="P198" s="26"/>
      <c r="Q198" s="27"/>
      <c r="R198" s="27"/>
      <c r="S198" s="27"/>
      <c r="T198" s="16"/>
    </row>
    <row r="199" spans="1:20" ht="15.75" customHeight="1" x14ac:dyDescent="0.2">
      <c r="A199" s="27"/>
      <c r="B199" s="47" t="s">
        <v>3211</v>
      </c>
      <c r="C199" s="31" t="s">
        <v>1649</v>
      </c>
      <c r="D199" s="31" t="s">
        <v>27</v>
      </c>
      <c r="E199" s="36">
        <v>45139</v>
      </c>
      <c r="F199" s="31" t="s">
        <v>28</v>
      </c>
      <c r="G199" s="36">
        <v>45139</v>
      </c>
      <c r="H199" s="36">
        <v>45139</v>
      </c>
      <c r="I199" s="31" t="s">
        <v>29</v>
      </c>
      <c r="J199" s="31" t="s">
        <v>3038</v>
      </c>
      <c r="K199" s="37">
        <f t="shared" si="7"/>
        <v>19980</v>
      </c>
      <c r="L199" s="33">
        <v>19980</v>
      </c>
      <c r="M199" s="33"/>
      <c r="N199" s="42" t="str">
        <f t="shared" si="10"/>
        <v>Meal and snacks to be served during the conduct of PAFC Bulacan Meeting on September 26 and October 24, 2023 in Malolos City, Bulacan.</v>
      </c>
      <c r="O199" s="16"/>
      <c r="P199" s="26"/>
      <c r="Q199" s="27"/>
      <c r="R199" s="27"/>
      <c r="S199" s="27"/>
      <c r="T199" s="16"/>
    </row>
    <row r="200" spans="1:20" ht="15.75" customHeight="1" x14ac:dyDescent="0.2">
      <c r="A200" s="27"/>
      <c r="B200" s="47" t="s">
        <v>3211</v>
      </c>
      <c r="C200" s="31" t="s">
        <v>1649</v>
      </c>
      <c r="D200" s="31" t="s">
        <v>27</v>
      </c>
      <c r="E200" s="36">
        <v>45139</v>
      </c>
      <c r="F200" s="31" t="s">
        <v>28</v>
      </c>
      <c r="G200" s="36">
        <v>45139</v>
      </c>
      <c r="H200" s="36">
        <v>45139</v>
      </c>
      <c r="I200" s="31" t="s">
        <v>29</v>
      </c>
      <c r="J200" s="31" t="s">
        <v>3038</v>
      </c>
      <c r="K200" s="37">
        <f t="shared" si="7"/>
        <v>8000</v>
      </c>
      <c r="L200" s="33">
        <v>8000</v>
      </c>
      <c r="M200" s="33"/>
      <c r="N200" s="42" t="str">
        <f t="shared" si="10"/>
        <v>Meal and snacks to be served during the conduct of PAFC Bulacan Meeting on September 26 and October 24, 2023 in Malolos City, Bulacan.</v>
      </c>
      <c r="O200" s="16"/>
      <c r="P200" s="26"/>
      <c r="Q200" s="27"/>
      <c r="R200" s="27"/>
      <c r="S200" s="27"/>
      <c r="T200" s="16"/>
    </row>
    <row r="201" spans="1:20" ht="75.75" customHeight="1" x14ac:dyDescent="0.2">
      <c r="A201" s="27"/>
      <c r="B201" s="35" t="s">
        <v>3212</v>
      </c>
      <c r="C201" s="31" t="s">
        <v>1649</v>
      </c>
      <c r="D201" s="31" t="s">
        <v>27</v>
      </c>
      <c r="E201" s="36">
        <v>45139</v>
      </c>
      <c r="F201" s="31" t="s">
        <v>28</v>
      </c>
      <c r="G201" s="36">
        <v>45170</v>
      </c>
      <c r="H201" s="36">
        <v>45170</v>
      </c>
      <c r="I201" s="31" t="s">
        <v>29</v>
      </c>
      <c r="J201" s="31" t="s">
        <v>3038</v>
      </c>
      <c r="K201" s="37">
        <f t="shared" si="7"/>
        <v>16000</v>
      </c>
      <c r="L201" s="33">
        <v>16000</v>
      </c>
      <c r="M201" s="33"/>
      <c r="N201" s="42" t="str">
        <f t="shared" si="10"/>
        <v xml:space="preserve">Meal and Snack to be served during the conduct of PAFC Aurora Meeting on September 28, 2023 and October 26, 2023 in Baler, OPAG Conference Room, Aurora </v>
      </c>
      <c r="O201" s="16"/>
      <c r="P201" s="26"/>
      <c r="Q201" s="27"/>
      <c r="R201" s="27"/>
      <c r="S201" s="27"/>
      <c r="T201" s="16"/>
    </row>
    <row r="202" spans="1:20" ht="65.25" customHeight="1" x14ac:dyDescent="0.2">
      <c r="A202" s="27"/>
      <c r="B202" s="47" t="s">
        <v>3213</v>
      </c>
      <c r="C202" s="31" t="s">
        <v>1649</v>
      </c>
      <c r="D202" s="31" t="s">
        <v>27</v>
      </c>
      <c r="E202" s="36">
        <v>45139</v>
      </c>
      <c r="F202" s="31" t="s">
        <v>28</v>
      </c>
      <c r="G202" s="36">
        <v>45139</v>
      </c>
      <c r="H202" s="36">
        <v>45139</v>
      </c>
      <c r="I202" s="31" t="s">
        <v>29</v>
      </c>
      <c r="J202" s="31" t="s">
        <v>3038</v>
      </c>
      <c r="K202" s="37">
        <f t="shared" si="7"/>
        <v>20000</v>
      </c>
      <c r="L202" s="33">
        <v>20000</v>
      </c>
      <c r="M202" s="33"/>
      <c r="N202" s="42" t="str">
        <f t="shared" si="10"/>
        <v>Meal and Snack to be served during the conduct of PAFC Pampanga Meeting on August 30, 2023 in City of San Fernando, Pampanga.</v>
      </c>
      <c r="O202" s="16"/>
      <c r="P202" s="26"/>
      <c r="Q202" s="27"/>
      <c r="R202" s="27"/>
      <c r="S202" s="27"/>
      <c r="T202" s="16"/>
    </row>
    <row r="203" spans="1:20" ht="87" customHeight="1" x14ac:dyDescent="0.2">
      <c r="A203" s="27"/>
      <c r="B203" s="47" t="s">
        <v>3214</v>
      </c>
      <c r="C203" s="31" t="s">
        <v>1649</v>
      </c>
      <c r="D203" s="31" t="s">
        <v>27</v>
      </c>
      <c r="E203" s="36">
        <v>45139</v>
      </c>
      <c r="F203" s="31" t="s">
        <v>28</v>
      </c>
      <c r="G203" s="36">
        <v>45170</v>
      </c>
      <c r="H203" s="36">
        <v>45170</v>
      </c>
      <c r="I203" s="31" t="s">
        <v>29</v>
      </c>
      <c r="J203" s="31" t="s">
        <v>3038</v>
      </c>
      <c r="K203" s="37">
        <f t="shared" si="7"/>
        <v>30000</v>
      </c>
      <c r="L203" s="33">
        <v>30000</v>
      </c>
      <c r="M203" s="33"/>
      <c r="N203" s="42" t="str">
        <f t="shared" si="10"/>
        <v>Meals and Snacks to be served during the conduct of PAFC Pampanga Meeting on September 21, October 19 and November 16, 2023 in Benigno Hall, Capitol Compound, City of  San Fertnando, Pampanga</v>
      </c>
      <c r="O203" s="16"/>
      <c r="P203" s="26"/>
      <c r="Q203" s="27"/>
      <c r="R203" s="27"/>
      <c r="S203" s="27"/>
      <c r="T203" s="16"/>
    </row>
    <row r="204" spans="1:20" ht="66" customHeight="1" x14ac:dyDescent="0.2">
      <c r="A204" s="27"/>
      <c r="B204" s="47" t="s">
        <v>3215</v>
      </c>
      <c r="C204" s="31" t="s">
        <v>1649</v>
      </c>
      <c r="D204" s="31" t="s">
        <v>27</v>
      </c>
      <c r="E204" s="36">
        <v>45139</v>
      </c>
      <c r="F204" s="31" t="s">
        <v>28</v>
      </c>
      <c r="G204" s="36">
        <v>45139</v>
      </c>
      <c r="H204" s="36">
        <v>45139</v>
      </c>
      <c r="I204" s="31" t="s">
        <v>29</v>
      </c>
      <c r="J204" s="31" t="s">
        <v>3038</v>
      </c>
      <c r="K204" s="37">
        <f t="shared" si="7"/>
        <v>20000</v>
      </c>
      <c r="L204" s="33">
        <v>20000</v>
      </c>
      <c r="M204" s="33"/>
      <c r="N204" s="42" t="str">
        <f t="shared" si="10"/>
        <v>Meal and Snack to be served during the conduct of HUCAFC Angeles Meeting on August 31, 2023 in Angeles City, Pampanga.</v>
      </c>
      <c r="O204" s="16"/>
      <c r="P204" s="26"/>
      <c r="Q204" s="27"/>
      <c r="R204" s="27"/>
      <c r="S204" s="27"/>
      <c r="T204" s="16"/>
    </row>
    <row r="205" spans="1:20" ht="61.5" customHeight="1" x14ac:dyDescent="0.2">
      <c r="A205" s="27"/>
      <c r="B205" s="47" t="s">
        <v>3216</v>
      </c>
      <c r="C205" s="31" t="s">
        <v>1649</v>
      </c>
      <c r="D205" s="31" t="s">
        <v>27</v>
      </c>
      <c r="E205" s="36">
        <v>45170</v>
      </c>
      <c r="F205" s="31" t="s">
        <v>28</v>
      </c>
      <c r="G205" s="36">
        <v>45170</v>
      </c>
      <c r="H205" s="36">
        <v>45170</v>
      </c>
      <c r="I205" s="31" t="s">
        <v>29</v>
      </c>
      <c r="J205" s="31" t="s">
        <v>3038</v>
      </c>
      <c r="K205" s="37">
        <f t="shared" si="7"/>
        <v>8000</v>
      </c>
      <c r="L205" s="33">
        <v>8000</v>
      </c>
      <c r="M205" s="33"/>
      <c r="N205" s="42" t="str">
        <f t="shared" si="10"/>
        <v>Meal to be served during the conduct of MAFC San Leonardo Meeting on September 15 and October 27, 2023 in San Leonardo, Nueva Ecija.</v>
      </c>
      <c r="O205" s="16"/>
      <c r="P205" s="26"/>
      <c r="Q205" s="27"/>
      <c r="R205" s="27"/>
      <c r="S205" s="27"/>
      <c r="T205" s="16"/>
    </row>
    <row r="206" spans="1:20" ht="64.5" customHeight="1" x14ac:dyDescent="0.2">
      <c r="A206" s="27"/>
      <c r="B206" s="47" t="s">
        <v>3217</v>
      </c>
      <c r="C206" s="31" t="s">
        <v>1649</v>
      </c>
      <c r="D206" s="31" t="s">
        <v>27</v>
      </c>
      <c r="E206" s="36">
        <v>45170</v>
      </c>
      <c r="F206" s="31" t="s">
        <v>28</v>
      </c>
      <c r="G206" s="36">
        <v>45170</v>
      </c>
      <c r="H206" s="36">
        <v>45170</v>
      </c>
      <c r="I206" s="31" t="s">
        <v>29</v>
      </c>
      <c r="J206" s="31" t="s">
        <v>3038</v>
      </c>
      <c r="K206" s="37">
        <f t="shared" si="7"/>
        <v>8000</v>
      </c>
      <c r="L206" s="33">
        <v>8000</v>
      </c>
      <c r="M206" s="33"/>
      <c r="N206" s="42" t="str">
        <f t="shared" si="10"/>
        <v>Meal to be served during the conduct of MAFC Sto Domingo Meeting on September 20 and October 20, 2023 in Sto. Domingo, Nueva Ecija.</v>
      </c>
      <c r="O206" s="16"/>
      <c r="P206" s="26"/>
      <c r="Q206" s="27"/>
      <c r="R206" s="27"/>
      <c r="S206" s="27"/>
      <c r="T206" s="16"/>
    </row>
    <row r="207" spans="1:20" ht="15.75" customHeight="1" x14ac:dyDescent="0.2">
      <c r="A207" s="27"/>
      <c r="B207" s="47" t="s">
        <v>3218</v>
      </c>
      <c r="C207" s="31" t="s">
        <v>1649</v>
      </c>
      <c r="D207" s="31" t="s">
        <v>27</v>
      </c>
      <c r="E207" s="36">
        <v>45139</v>
      </c>
      <c r="F207" s="31" t="s">
        <v>28</v>
      </c>
      <c r="G207" s="36">
        <v>45139</v>
      </c>
      <c r="H207" s="36">
        <v>45139</v>
      </c>
      <c r="I207" s="31" t="s">
        <v>29</v>
      </c>
      <c r="J207" s="31" t="s">
        <v>3038</v>
      </c>
      <c r="K207" s="37">
        <f t="shared" si="7"/>
        <v>4000</v>
      </c>
      <c r="L207" s="33">
        <v>4000</v>
      </c>
      <c r="M207" s="33"/>
      <c r="N207" s="42" t="str">
        <f t="shared" si="10"/>
        <v>Meal to be served during the conduct of MAFC Sto Domingo Meeting on August 24, 2023 in Sto. Domingo, Nueva Ecija.</v>
      </c>
      <c r="O207" s="16"/>
      <c r="P207" s="26"/>
      <c r="Q207" s="27"/>
      <c r="R207" s="27"/>
      <c r="S207" s="27"/>
      <c r="T207" s="16"/>
    </row>
    <row r="208" spans="1:20" ht="15.75" customHeight="1" x14ac:dyDescent="0.2">
      <c r="A208" s="27"/>
      <c r="B208" s="35" t="s">
        <v>3219</v>
      </c>
      <c r="C208" s="31" t="s">
        <v>1649</v>
      </c>
      <c r="D208" s="31" t="s">
        <v>27</v>
      </c>
      <c r="E208" s="36">
        <v>45170</v>
      </c>
      <c r="F208" s="31" t="s">
        <v>28</v>
      </c>
      <c r="G208" s="36">
        <v>45170</v>
      </c>
      <c r="H208" s="36">
        <v>45170</v>
      </c>
      <c r="I208" s="31" t="s">
        <v>29</v>
      </c>
      <c r="J208" s="31" t="s">
        <v>3038</v>
      </c>
      <c r="K208" s="37">
        <f t="shared" si="7"/>
        <v>3900</v>
      </c>
      <c r="L208" s="33">
        <v>3900</v>
      </c>
      <c r="M208" s="33"/>
      <c r="N208" s="42" t="str">
        <f t="shared" si="10"/>
        <v>Snack to be served during the conduct of MAFC San Clemente Meeting on September 8, 2023 in San Clemente, Tarlac</v>
      </c>
      <c r="O208" s="16"/>
      <c r="P208" s="26"/>
      <c r="Q208" s="27"/>
      <c r="R208" s="27"/>
      <c r="S208" s="27"/>
      <c r="T208" s="16"/>
    </row>
    <row r="209" spans="1:20" ht="15.75" customHeight="1" x14ac:dyDescent="0.2">
      <c r="A209" s="27"/>
      <c r="B209" s="52"/>
      <c r="C209" s="29"/>
      <c r="D209" s="27"/>
      <c r="E209" s="29"/>
      <c r="F209" s="29"/>
      <c r="G209" s="29"/>
      <c r="H209" s="29"/>
      <c r="I209" s="30"/>
      <c r="J209" s="31"/>
      <c r="K209" s="32"/>
      <c r="L209" s="33"/>
      <c r="M209" s="33"/>
      <c r="N209" s="31"/>
      <c r="O209" s="16"/>
      <c r="P209" s="26"/>
      <c r="Q209" s="27"/>
      <c r="R209" s="27"/>
      <c r="S209" s="27"/>
      <c r="T209" s="16"/>
    </row>
    <row r="210" spans="1:20" ht="15.75" customHeight="1" x14ac:dyDescent="0.2">
      <c r="A210" s="31"/>
      <c r="B210" s="44" t="s">
        <v>3017</v>
      </c>
      <c r="C210" s="31"/>
      <c r="D210" s="31"/>
      <c r="E210" s="31"/>
      <c r="F210" s="31"/>
      <c r="G210" s="36"/>
      <c r="H210" s="36"/>
      <c r="I210" s="31"/>
      <c r="J210" s="31"/>
      <c r="K210" s="37"/>
      <c r="L210" s="38"/>
      <c r="M210" s="38"/>
      <c r="N210" s="31"/>
      <c r="O210" s="39"/>
      <c r="P210" s="40"/>
      <c r="Q210" s="31"/>
      <c r="R210" s="31"/>
      <c r="S210" s="41"/>
      <c r="T210" s="39"/>
    </row>
    <row r="211" spans="1:20" ht="75.75" customHeight="1" x14ac:dyDescent="0.2">
      <c r="A211" s="27"/>
      <c r="B211" s="35" t="s">
        <v>3220</v>
      </c>
      <c r="C211" s="31" t="s">
        <v>1649</v>
      </c>
      <c r="D211" s="31" t="s">
        <v>27</v>
      </c>
      <c r="E211" s="45">
        <v>45047</v>
      </c>
      <c r="F211" s="31" t="s">
        <v>28</v>
      </c>
      <c r="G211" s="36">
        <v>45078</v>
      </c>
      <c r="H211" s="36">
        <v>45078</v>
      </c>
      <c r="I211" s="31" t="s">
        <v>29</v>
      </c>
      <c r="J211" s="31" t="s">
        <v>3038</v>
      </c>
      <c r="K211" s="37">
        <f t="shared" ref="K211:K213" si="11">SUM(L211:M211)</f>
        <v>30000</v>
      </c>
      <c r="L211" s="33">
        <v>30000</v>
      </c>
      <c r="M211" s="33"/>
      <c r="N211" s="42" t="str">
        <f t="shared" ref="N211:N212" si="12">B211</f>
        <v>Rental of Transportation Service to transport participants to attend the AFC Luzon Congress on June 20,21,22,23, 2023 in Brgy. Tanza, Tuguegarao, Cagayan Valley.</v>
      </c>
      <c r="O211" s="16"/>
      <c r="P211" s="26"/>
      <c r="Q211" s="27"/>
      <c r="R211" s="27"/>
      <c r="S211" s="27"/>
      <c r="T211" s="16"/>
    </row>
    <row r="212" spans="1:20" ht="70.5" customHeight="1" x14ac:dyDescent="0.2">
      <c r="A212" s="27"/>
      <c r="B212" s="35" t="s">
        <v>3220</v>
      </c>
      <c r="C212" s="31" t="s">
        <v>1649</v>
      </c>
      <c r="D212" s="31" t="s">
        <v>27</v>
      </c>
      <c r="E212" s="45">
        <v>45047</v>
      </c>
      <c r="F212" s="31" t="s">
        <v>28</v>
      </c>
      <c r="G212" s="36">
        <v>45078</v>
      </c>
      <c r="H212" s="36">
        <v>45078</v>
      </c>
      <c r="I212" s="31" t="s">
        <v>29</v>
      </c>
      <c r="J212" s="31" t="s">
        <v>3038</v>
      </c>
      <c r="K212" s="37">
        <f t="shared" si="11"/>
        <v>30000</v>
      </c>
      <c r="L212" s="33">
        <v>30000</v>
      </c>
      <c r="M212" s="33"/>
      <c r="N212" s="42" t="str">
        <f t="shared" si="12"/>
        <v>Rental of Transportation Service to transport participants to attend the AFC Luzon Congress on June 20,21,22,23, 2023 in Brgy. Tanza, Tuguegarao, Cagayan Valley.</v>
      </c>
      <c r="O212" s="16"/>
      <c r="P212" s="26"/>
      <c r="Q212" s="27"/>
      <c r="R212" s="27"/>
      <c r="S212" s="27"/>
      <c r="T212" s="16"/>
    </row>
    <row r="213" spans="1:20" ht="126" customHeight="1" x14ac:dyDescent="0.2">
      <c r="A213" s="63"/>
      <c r="B213" s="47" t="s">
        <v>3221</v>
      </c>
      <c r="C213" s="48" t="s">
        <v>130</v>
      </c>
      <c r="D213" s="48" t="s">
        <v>27</v>
      </c>
      <c r="E213" s="45">
        <v>45047</v>
      </c>
      <c r="F213" s="48" t="s">
        <v>28</v>
      </c>
      <c r="G213" s="64">
        <v>45078</v>
      </c>
      <c r="H213" s="64">
        <v>45078</v>
      </c>
      <c r="I213" s="48" t="s">
        <v>29</v>
      </c>
      <c r="J213" s="48" t="s">
        <v>3020</v>
      </c>
      <c r="K213" s="66">
        <f t="shared" si="11"/>
        <v>30000</v>
      </c>
      <c r="L213" s="169">
        <v>30000</v>
      </c>
      <c r="M213" s="169"/>
      <c r="N213" s="42" t="s">
        <v>3222</v>
      </c>
      <c r="O213" s="60"/>
      <c r="P213" s="192" t="s">
        <v>418</v>
      </c>
      <c r="Q213" s="48" t="s">
        <v>449</v>
      </c>
      <c r="R213" s="48" t="s">
        <v>420</v>
      </c>
      <c r="S213" s="48" t="s">
        <v>421</v>
      </c>
      <c r="T213" s="8"/>
    </row>
    <row r="214" spans="1:20" ht="15.75" customHeight="1" x14ac:dyDescent="0.2">
      <c r="A214" s="27"/>
      <c r="B214" s="35"/>
      <c r="C214" s="29"/>
      <c r="D214" s="27"/>
      <c r="E214" s="29"/>
      <c r="F214" s="29"/>
      <c r="G214" s="29"/>
      <c r="H214" s="29"/>
      <c r="I214" s="30"/>
      <c r="J214" s="31"/>
      <c r="K214" s="32"/>
      <c r="L214" s="33"/>
      <c r="M214" s="33"/>
      <c r="N214" s="31"/>
      <c r="O214" s="16"/>
      <c r="P214" s="26"/>
      <c r="Q214" s="27"/>
      <c r="R214" s="27"/>
      <c r="S214" s="27"/>
      <c r="T214" s="16"/>
    </row>
    <row r="215" spans="1:20" ht="15.75" customHeight="1" x14ac:dyDescent="0.2">
      <c r="A215" s="194"/>
      <c r="B215" s="176" t="s">
        <v>3000</v>
      </c>
      <c r="C215" s="194"/>
      <c r="D215" s="194"/>
      <c r="E215" s="195"/>
      <c r="F215" s="195"/>
      <c r="G215" s="195"/>
      <c r="H215" s="195"/>
      <c r="I215" s="196"/>
      <c r="J215" s="197"/>
      <c r="K215" s="24">
        <f>L215+M215</f>
        <v>3813915.62</v>
      </c>
      <c r="L215" s="24">
        <f t="shared" ref="L215:M215" si="13">SUM(L9:L213)</f>
        <v>3718647.62</v>
      </c>
      <c r="M215" s="24">
        <f t="shared" si="13"/>
        <v>95268</v>
      </c>
      <c r="N215" s="197"/>
      <c r="O215" s="170"/>
      <c r="P215" s="171"/>
      <c r="Q215" s="19"/>
      <c r="R215" s="19"/>
      <c r="S215" s="19"/>
      <c r="T215" s="170"/>
    </row>
    <row r="216" spans="1:20" ht="15.75" customHeight="1" x14ac:dyDescent="0.2">
      <c r="A216" s="16"/>
      <c r="B216" s="161"/>
      <c r="C216" s="16"/>
      <c r="D216" s="16"/>
      <c r="E216" s="162"/>
      <c r="F216" s="162"/>
      <c r="G216" s="162"/>
      <c r="H216" s="162"/>
      <c r="I216" s="183"/>
      <c r="J216" s="39"/>
      <c r="K216" s="184"/>
      <c r="L216" s="185"/>
      <c r="M216" s="185"/>
      <c r="N216" s="39"/>
      <c r="O216" s="8"/>
      <c r="P216" s="9"/>
      <c r="Q216" s="8"/>
      <c r="R216" s="8"/>
      <c r="S216" s="8"/>
      <c r="T216" s="8"/>
    </row>
    <row r="217" spans="1:20" ht="15.75" customHeight="1" x14ac:dyDescent="0.2">
      <c r="A217" s="16"/>
      <c r="B217" s="161"/>
      <c r="C217" s="16"/>
      <c r="D217" s="16"/>
      <c r="E217" s="162"/>
      <c r="F217" s="162"/>
      <c r="G217" s="162"/>
      <c r="H217" s="162"/>
      <c r="I217" s="183"/>
      <c r="J217" s="39"/>
      <c r="K217" s="184"/>
      <c r="L217" s="185"/>
      <c r="M217" s="185"/>
      <c r="N217" s="39"/>
      <c r="O217" s="8"/>
      <c r="P217" s="9"/>
      <c r="Q217" s="8"/>
      <c r="R217" s="8"/>
      <c r="S217" s="8"/>
      <c r="T217" s="8"/>
    </row>
    <row r="218" spans="1:20" ht="15.75" customHeight="1" x14ac:dyDescent="0.2">
      <c r="A218" s="16"/>
      <c r="B218" s="161"/>
      <c r="C218" s="16"/>
      <c r="D218" s="16"/>
      <c r="E218" s="162"/>
      <c r="F218" s="162"/>
      <c r="G218" s="162"/>
      <c r="H218" s="162"/>
      <c r="I218" s="183"/>
      <c r="J218" s="39"/>
      <c r="K218" s="184"/>
      <c r="L218" s="185"/>
      <c r="M218" s="185"/>
      <c r="N218" s="39"/>
      <c r="O218" s="8"/>
      <c r="P218" s="9"/>
      <c r="Q218" s="8"/>
      <c r="R218" s="8"/>
      <c r="S218" s="8"/>
      <c r="T218" s="8"/>
    </row>
    <row r="219" spans="1:20" ht="15.75" customHeight="1" x14ac:dyDescent="0.2">
      <c r="A219" s="16"/>
      <c r="B219" s="161" t="s">
        <v>3001</v>
      </c>
      <c r="C219" s="16"/>
      <c r="D219" s="16" t="s">
        <v>3002</v>
      </c>
      <c r="E219" s="162"/>
      <c r="F219" s="162"/>
      <c r="G219" s="162"/>
      <c r="H219" s="162"/>
      <c r="I219" s="183"/>
      <c r="J219" s="39"/>
      <c r="K219" s="184"/>
      <c r="L219" s="185"/>
      <c r="M219" s="185"/>
      <c r="N219" s="39"/>
      <c r="O219" s="8"/>
      <c r="P219" s="9"/>
      <c r="Q219" s="8"/>
      <c r="R219" s="8"/>
      <c r="S219" s="8"/>
      <c r="T219" s="8"/>
    </row>
    <row r="220" spans="1:20" ht="15.75" customHeight="1" x14ac:dyDescent="0.2">
      <c r="A220" s="16"/>
      <c r="B220" s="161"/>
      <c r="C220" s="16"/>
      <c r="D220" s="16"/>
      <c r="E220" s="162"/>
      <c r="F220" s="162"/>
      <c r="G220" s="162"/>
      <c r="H220" s="162"/>
      <c r="I220" s="183"/>
      <c r="J220" s="39"/>
      <c r="K220" s="184"/>
      <c r="L220" s="185"/>
      <c r="M220" s="185"/>
      <c r="N220" s="39"/>
      <c r="O220" s="8"/>
      <c r="P220" s="9"/>
      <c r="Q220" s="8"/>
      <c r="R220" s="8"/>
      <c r="S220" s="8"/>
      <c r="T220" s="8"/>
    </row>
    <row r="221" spans="1:20" ht="15.75" customHeight="1" x14ac:dyDescent="0.2">
      <c r="A221" s="16"/>
      <c r="B221" s="161"/>
      <c r="C221" s="16"/>
      <c r="D221" s="16"/>
      <c r="E221" s="162"/>
      <c r="F221" s="162"/>
      <c r="G221" s="162"/>
      <c r="H221" s="162"/>
      <c r="I221" s="183"/>
      <c r="J221" s="39"/>
      <c r="K221" s="184"/>
      <c r="L221" s="185"/>
      <c r="M221" s="185"/>
      <c r="N221" s="39"/>
      <c r="O221" s="8"/>
      <c r="P221" s="9"/>
      <c r="Q221" s="8"/>
      <c r="R221" s="8"/>
      <c r="S221" s="8"/>
      <c r="T221" s="8"/>
    </row>
    <row r="222" spans="1:20" ht="15.75" customHeight="1" x14ac:dyDescent="0.2">
      <c r="A222" s="16"/>
      <c r="B222" s="161"/>
      <c r="C222" s="16"/>
      <c r="D222" s="16"/>
      <c r="E222" s="162"/>
      <c r="F222" s="162"/>
      <c r="G222" s="162"/>
      <c r="H222" s="162"/>
      <c r="I222" s="183"/>
      <c r="J222" s="39"/>
      <c r="K222" s="184"/>
      <c r="L222" s="185"/>
      <c r="M222" s="185"/>
      <c r="N222" s="39"/>
      <c r="O222" s="8"/>
      <c r="P222" s="9"/>
      <c r="Q222" s="8"/>
      <c r="R222" s="8"/>
      <c r="S222" s="8"/>
      <c r="T222" s="8"/>
    </row>
    <row r="223" spans="1:20" ht="15.75" customHeight="1" x14ac:dyDescent="0.2">
      <c r="A223" s="16"/>
      <c r="B223" s="249" t="s">
        <v>3003</v>
      </c>
      <c r="C223" s="250"/>
      <c r="D223" s="249" t="s">
        <v>3004</v>
      </c>
      <c r="E223" s="250"/>
      <c r="F223" s="250"/>
      <c r="G223" s="162"/>
      <c r="H223" s="251" t="s">
        <v>3005</v>
      </c>
      <c r="I223" s="250"/>
      <c r="J223" s="250"/>
      <c r="K223" s="184"/>
      <c r="L223" s="185"/>
      <c r="M223" s="185"/>
      <c r="N223" s="39" t="s">
        <v>56</v>
      </c>
      <c r="O223" s="8"/>
      <c r="P223" s="9"/>
      <c r="Q223" s="8"/>
      <c r="R223" s="8"/>
      <c r="S223" s="8"/>
      <c r="T223" s="8"/>
    </row>
    <row r="224" spans="1:20" ht="15.75" customHeight="1" x14ac:dyDescent="0.2">
      <c r="A224" s="16"/>
      <c r="B224" s="252" t="s">
        <v>3006</v>
      </c>
      <c r="C224" s="250"/>
      <c r="D224" s="252" t="s">
        <v>3007</v>
      </c>
      <c r="E224" s="250"/>
      <c r="F224" s="250"/>
      <c r="G224" s="162"/>
      <c r="H224" s="253" t="s">
        <v>3008</v>
      </c>
      <c r="I224" s="250"/>
      <c r="J224" s="250"/>
      <c r="K224" s="184"/>
      <c r="L224" s="185"/>
      <c r="M224" s="185"/>
      <c r="N224" s="39"/>
      <c r="O224" s="8"/>
      <c r="P224" s="9"/>
      <c r="Q224" s="8"/>
      <c r="R224" s="8"/>
      <c r="S224" s="8"/>
      <c r="T224" s="8"/>
    </row>
    <row r="225" spans="1:20" ht="15.75" customHeight="1" x14ac:dyDescent="0.2">
      <c r="A225" s="16"/>
      <c r="B225" s="183"/>
      <c r="C225" s="183"/>
      <c r="D225" s="16"/>
      <c r="E225" s="162"/>
      <c r="F225" s="162"/>
      <c r="G225" s="162"/>
      <c r="H225" s="162"/>
      <c r="I225" s="183"/>
      <c r="J225" s="39"/>
      <c r="K225" s="184"/>
      <c r="L225" s="185"/>
      <c r="M225" s="185"/>
      <c r="N225" s="39"/>
      <c r="O225" s="8"/>
      <c r="P225" s="9"/>
      <c r="Q225" s="8"/>
      <c r="R225" s="8"/>
      <c r="S225" s="8"/>
      <c r="T225" s="8"/>
    </row>
    <row r="226" spans="1:20" ht="15.75" customHeight="1" x14ac:dyDescent="0.2">
      <c r="A226" s="16"/>
      <c r="B226" s="161"/>
      <c r="C226" s="16"/>
      <c r="D226" s="16"/>
      <c r="E226" s="162"/>
      <c r="F226" s="162"/>
      <c r="G226" s="162"/>
      <c r="H226" s="162"/>
      <c r="I226" s="183"/>
      <c r="J226" s="39"/>
      <c r="K226" s="184"/>
      <c r="L226" s="185"/>
      <c r="M226" s="185"/>
      <c r="N226" s="39"/>
      <c r="O226" s="8"/>
      <c r="P226" s="9"/>
      <c r="Q226" s="8"/>
      <c r="R226" s="8"/>
      <c r="S226" s="8"/>
      <c r="T226" s="8"/>
    </row>
    <row r="227" spans="1:20" ht="15.75" customHeight="1" x14ac:dyDescent="0.2">
      <c r="A227" s="16"/>
      <c r="B227" s="161"/>
      <c r="C227" s="16"/>
      <c r="D227" s="16"/>
      <c r="E227" s="162"/>
      <c r="F227" s="162"/>
      <c r="G227" s="162"/>
      <c r="H227" s="162"/>
      <c r="I227" s="183"/>
      <c r="J227" s="39"/>
      <c r="K227" s="184"/>
      <c r="L227" s="185"/>
      <c r="M227" s="185"/>
      <c r="N227" s="39"/>
      <c r="O227" s="8"/>
      <c r="P227" s="9"/>
      <c r="Q227" s="8"/>
      <c r="R227" s="8"/>
      <c r="S227" s="8"/>
      <c r="T227" s="8"/>
    </row>
    <row r="228" spans="1:20" ht="15.75" customHeight="1" x14ac:dyDescent="0.2">
      <c r="A228" s="16"/>
      <c r="C228" s="16"/>
      <c r="D228" s="183" t="s">
        <v>3009</v>
      </c>
      <c r="E228" s="162"/>
      <c r="F228" s="162"/>
      <c r="G228" s="162"/>
      <c r="H228" s="162"/>
      <c r="I228" s="16"/>
      <c r="J228" s="39"/>
      <c r="K228" s="184"/>
      <c r="L228" s="186" t="s">
        <v>3010</v>
      </c>
      <c r="M228" s="186"/>
      <c r="N228" s="39"/>
      <c r="O228" s="8"/>
      <c r="P228" s="9"/>
      <c r="Q228" s="8"/>
      <c r="R228" s="8"/>
      <c r="S228" s="8"/>
      <c r="T228" s="8"/>
    </row>
    <row r="229" spans="1:20" ht="15.75" customHeight="1" x14ac:dyDescent="0.2">
      <c r="A229" s="16"/>
      <c r="B229" s="161"/>
      <c r="C229" s="16"/>
      <c r="D229" s="16"/>
      <c r="E229" s="162"/>
      <c r="F229" s="162"/>
      <c r="G229" s="162"/>
      <c r="H229" s="162"/>
      <c r="I229" s="16"/>
      <c r="J229" s="39"/>
      <c r="K229" s="184"/>
      <c r="L229" s="186"/>
      <c r="M229" s="186"/>
      <c r="N229" s="39"/>
      <c r="O229" s="8"/>
      <c r="P229" s="9"/>
      <c r="Q229" s="8"/>
      <c r="R229" s="8"/>
      <c r="S229" s="8"/>
      <c r="T229" s="8"/>
    </row>
    <row r="230" spans="1:20" ht="15.75" customHeight="1" x14ac:dyDescent="0.2">
      <c r="A230" s="16"/>
      <c r="B230" s="161"/>
      <c r="C230" s="16"/>
      <c r="D230" s="16"/>
      <c r="E230" s="162"/>
      <c r="F230" s="162"/>
      <c r="G230" s="162"/>
      <c r="H230" s="162"/>
      <c r="I230" s="16"/>
      <c r="J230" s="39"/>
      <c r="K230" s="184"/>
      <c r="L230" s="186"/>
      <c r="M230" s="186"/>
      <c r="N230" s="39"/>
      <c r="O230" s="8"/>
      <c r="P230" s="9"/>
      <c r="Q230" s="8"/>
      <c r="R230" s="8"/>
      <c r="S230" s="8"/>
      <c r="T230" s="8"/>
    </row>
    <row r="231" spans="1:20" ht="15.75" customHeight="1" x14ac:dyDescent="0.2">
      <c r="A231" s="16"/>
      <c r="B231" s="187"/>
      <c r="C231" s="188"/>
      <c r="D231" s="16"/>
      <c r="E231" s="162"/>
      <c r="F231" s="162"/>
      <c r="G231" s="162"/>
      <c r="H231" s="162"/>
      <c r="I231" s="16"/>
      <c r="J231" s="189"/>
      <c r="K231" s="190"/>
      <c r="L231" s="191"/>
      <c r="M231" s="186"/>
      <c r="N231" s="39"/>
      <c r="O231" s="8"/>
      <c r="P231" s="9"/>
      <c r="Q231" s="8"/>
      <c r="R231" s="8"/>
      <c r="S231" s="8"/>
      <c r="T231" s="8"/>
    </row>
    <row r="232" spans="1:20" ht="15.75" customHeight="1" x14ac:dyDescent="0.2">
      <c r="A232" s="16"/>
      <c r="B232" s="254" t="s">
        <v>3011</v>
      </c>
      <c r="C232" s="246"/>
      <c r="D232" s="16"/>
      <c r="E232" s="257" t="s">
        <v>3012</v>
      </c>
      <c r="F232" s="248"/>
      <c r="G232" s="248"/>
      <c r="H232" s="248"/>
      <c r="I232" s="246"/>
      <c r="J232" s="189"/>
      <c r="K232" s="190"/>
      <c r="L232" s="258" t="s">
        <v>3013</v>
      </c>
      <c r="M232" s="246"/>
      <c r="N232" s="39"/>
      <c r="O232" s="8"/>
      <c r="P232" s="9"/>
      <c r="Q232" s="8"/>
      <c r="R232" s="8"/>
      <c r="S232" s="8"/>
      <c r="T232" s="8"/>
    </row>
    <row r="233" spans="1:20" ht="15.75" customHeight="1" x14ac:dyDescent="0.2">
      <c r="A233" s="16"/>
      <c r="B233" s="245" t="s">
        <v>3014</v>
      </c>
      <c r="C233" s="246"/>
      <c r="D233" s="16"/>
      <c r="E233" s="247" t="s">
        <v>3015</v>
      </c>
      <c r="F233" s="248"/>
      <c r="G233" s="248"/>
      <c r="H233" s="248"/>
      <c r="I233" s="246"/>
      <c r="J233" s="39"/>
      <c r="K233" s="184"/>
      <c r="L233" s="259" t="s">
        <v>3016</v>
      </c>
      <c r="M233" s="246"/>
      <c r="N233" s="39"/>
      <c r="O233" s="8"/>
      <c r="P233" s="9"/>
      <c r="Q233" s="8"/>
      <c r="R233" s="8"/>
      <c r="S233" s="8"/>
      <c r="T233" s="8"/>
    </row>
    <row r="234" spans="1:20" ht="15.75" customHeight="1" x14ac:dyDescent="0.2"/>
    <row r="235" spans="1:20" ht="15.75" customHeight="1" x14ac:dyDescent="0.2"/>
    <row r="236" spans="1:20" ht="15.75" customHeight="1" x14ac:dyDescent="0.2"/>
    <row r="237" spans="1:20" ht="15.75" customHeight="1" x14ac:dyDescent="0.2"/>
    <row r="238" spans="1:20" ht="15.75" customHeight="1" x14ac:dyDescent="0.2"/>
    <row r="239" spans="1:20" ht="15.75" customHeight="1" x14ac:dyDescent="0.2"/>
    <row r="240" spans="1:2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I5:J6"/>
    <mergeCell ref="K5:M5"/>
    <mergeCell ref="E232:I232"/>
    <mergeCell ref="L232:M232"/>
    <mergeCell ref="B233:C233"/>
    <mergeCell ref="E233:I233"/>
    <mergeCell ref="L233:M233"/>
    <mergeCell ref="B223:C223"/>
    <mergeCell ref="D223:F223"/>
    <mergeCell ref="H223:J223"/>
    <mergeCell ref="B224:C224"/>
    <mergeCell ref="D224:F224"/>
    <mergeCell ref="H224:J224"/>
    <mergeCell ref="B232:C232"/>
    <mergeCell ref="A5:A6"/>
    <mergeCell ref="B5:B6"/>
    <mergeCell ref="C5:C6"/>
    <mergeCell ref="D5:D6"/>
    <mergeCell ref="E5:H5"/>
    <mergeCell ref="N5:N6"/>
    <mergeCell ref="P5:P6"/>
    <mergeCell ref="Q5:Q6"/>
    <mergeCell ref="R5:R6"/>
    <mergeCell ref="S5:S6"/>
  </mergeCells>
  <hyperlinks>
    <hyperlink ref="B11" r:id="rId1" xr:uid="{00000000-0004-0000-0100-000000000000}"/>
    <hyperlink ref="B13" r:id="rId2" xr:uid="{00000000-0004-0000-0100-000001000000}"/>
    <hyperlink ref="B21" r:id="rId3" xr:uid="{00000000-0004-0000-0100-000002000000}"/>
  </hyperlinks>
  <printOptions horizontalCentered="1"/>
  <pageMargins left="0.11811023622047245" right="0.11811023622047245" top="0.62992125984251968" bottom="0.39370078740157483" header="0" footer="0"/>
  <pageSetup pageOrder="overThenDown" orientation="landscape"/>
  <headerFooter>
    <oddFooter>&amp;CPage &amp;P of</oddFooter>
  </headerFooter>
  <rowBreaks count="1" manualBreakCount="1">
    <brk id="216" man="1"/>
  </rowBreaks>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data_validation!$K:$K</xm:f>
          </x14:formula1>
          <xm:sqref>J8:J214</xm:sqref>
        </x14:dataValidation>
        <x14:dataValidation type="list" allowBlank="1" xr:uid="{00000000-0002-0000-0100-000001000000}">
          <x14:formula1>
            <xm:f>data_validation!$A$1:$A$22</xm:f>
          </x14:formula1>
          <xm:sqref>D8:D214</xm:sqref>
        </x14:dataValidation>
        <x14:dataValidation type="list" allowBlank="1" xr:uid="{00000000-0002-0000-0100-000002000000}">
          <x14:formula1>
            <xm:f>data_validation!$I$1:$I$7</xm:f>
          </x14:formula1>
          <xm:sqref>I8:I214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1000"/>
  <sheetViews>
    <sheetView workbookViewId="0"/>
  </sheetViews>
  <sheetFormatPr defaultColWidth="12.5703125" defaultRowHeight="15" customHeight="1" x14ac:dyDescent="0.2"/>
  <cols>
    <col min="1" max="1" width="12.5703125" customWidth="1"/>
    <col min="2" max="2" width="100.28515625" customWidth="1"/>
    <col min="3" max="6" width="12.5703125" customWidth="1"/>
  </cols>
  <sheetData>
    <row r="1" spans="1:8" ht="15.75" customHeight="1" x14ac:dyDescent="0.2">
      <c r="A1" s="198"/>
      <c r="B1" s="199" t="s">
        <v>3223</v>
      </c>
      <c r="C1" s="277" t="s">
        <v>3224</v>
      </c>
      <c r="D1" s="248"/>
      <c r="E1" s="248"/>
      <c r="F1" s="248"/>
      <c r="G1" s="246"/>
      <c r="H1" s="200"/>
    </row>
    <row r="2" spans="1:8" ht="15.75" customHeight="1" x14ac:dyDescent="0.2">
      <c r="A2" s="201" t="s">
        <v>3225</v>
      </c>
      <c r="B2" s="202" t="s">
        <v>3226</v>
      </c>
      <c r="C2" s="203" t="s">
        <v>3</v>
      </c>
      <c r="D2" s="204"/>
      <c r="E2" s="204"/>
      <c r="F2" s="204"/>
      <c r="G2" s="204"/>
      <c r="H2" s="200"/>
    </row>
    <row r="3" spans="1:8" ht="15.75" customHeight="1" x14ac:dyDescent="0.2">
      <c r="A3" s="201" t="s">
        <v>3227</v>
      </c>
      <c r="B3" s="205" t="s">
        <v>3228</v>
      </c>
      <c r="C3" s="203" t="s">
        <v>4</v>
      </c>
      <c r="D3" s="204"/>
      <c r="E3" s="204"/>
      <c r="F3" s="204"/>
      <c r="G3" s="204"/>
      <c r="H3" s="200"/>
    </row>
    <row r="4" spans="1:8" ht="15.75" customHeight="1" x14ac:dyDescent="0.2">
      <c r="A4" s="201" t="s">
        <v>3229</v>
      </c>
      <c r="B4" s="205" t="s">
        <v>3230</v>
      </c>
      <c r="C4" s="203" t="s">
        <v>3231</v>
      </c>
      <c r="D4" s="204"/>
      <c r="E4" s="204"/>
      <c r="F4" s="204"/>
      <c r="G4" s="204"/>
      <c r="H4" s="200"/>
    </row>
    <row r="5" spans="1:8" ht="111" customHeight="1" x14ac:dyDescent="0.2">
      <c r="A5" s="278" t="s">
        <v>3232</v>
      </c>
      <c r="B5" s="280" t="s">
        <v>3233</v>
      </c>
      <c r="C5" s="281" t="s">
        <v>6</v>
      </c>
      <c r="D5" s="282" t="s">
        <v>7</v>
      </c>
      <c r="E5" s="248"/>
      <c r="F5" s="248"/>
      <c r="G5" s="246"/>
      <c r="H5" s="200"/>
    </row>
    <row r="6" spans="1:8" ht="42.75" customHeight="1" x14ac:dyDescent="0.2">
      <c r="A6" s="279"/>
      <c r="B6" s="279"/>
      <c r="C6" s="279"/>
      <c r="D6" s="206" t="s">
        <v>3234</v>
      </c>
      <c r="E6" s="206" t="s">
        <v>3235</v>
      </c>
      <c r="F6" s="206" t="s">
        <v>17</v>
      </c>
      <c r="G6" s="206" t="s">
        <v>18</v>
      </c>
      <c r="H6" s="200"/>
    </row>
    <row r="7" spans="1:8" ht="15.75" customHeight="1" x14ac:dyDescent="0.2">
      <c r="A7" s="201" t="s">
        <v>3236</v>
      </c>
      <c r="B7" s="205" t="s">
        <v>3237</v>
      </c>
      <c r="C7" s="203" t="s">
        <v>8</v>
      </c>
      <c r="D7" s="204"/>
      <c r="E7" s="204"/>
      <c r="F7" s="204"/>
      <c r="G7" s="204"/>
      <c r="H7" s="200"/>
    </row>
    <row r="8" spans="1:8" ht="15.75" customHeight="1" x14ac:dyDescent="0.2">
      <c r="A8" s="201" t="s">
        <v>3238</v>
      </c>
      <c r="B8" s="205" t="s">
        <v>3239</v>
      </c>
      <c r="C8" s="203" t="s">
        <v>9</v>
      </c>
      <c r="D8" s="204"/>
      <c r="E8" s="204"/>
      <c r="F8" s="204"/>
      <c r="G8" s="204"/>
      <c r="H8" s="200"/>
    </row>
    <row r="9" spans="1:8" ht="15.75" customHeight="1" x14ac:dyDescent="0.2">
      <c r="A9" s="201" t="s">
        <v>3240</v>
      </c>
      <c r="B9" s="205" t="s">
        <v>3241</v>
      </c>
      <c r="C9" s="203"/>
      <c r="D9" s="207"/>
      <c r="E9" s="207"/>
      <c r="F9" s="207"/>
      <c r="G9" s="207"/>
      <c r="H9" s="200"/>
    </row>
    <row r="10" spans="1:8" ht="15.75" customHeight="1" x14ac:dyDescent="0.2">
      <c r="A10" s="198"/>
      <c r="B10" s="208"/>
      <c r="C10" s="208"/>
      <c r="D10" s="207"/>
      <c r="E10" s="207"/>
      <c r="F10" s="207"/>
      <c r="G10" s="207"/>
      <c r="H10" s="200"/>
    </row>
    <row r="11" spans="1:8" ht="15.75" customHeight="1" x14ac:dyDescent="0.2">
      <c r="A11" s="198"/>
      <c r="B11" s="208"/>
      <c r="C11" s="208"/>
      <c r="D11" s="207"/>
      <c r="E11" s="207"/>
      <c r="F11" s="209"/>
      <c r="G11" s="207"/>
      <c r="H11" s="200"/>
    </row>
    <row r="12" spans="1:8" ht="15.75" customHeight="1" x14ac:dyDescent="0.2">
      <c r="A12" s="198"/>
      <c r="B12" s="210" t="s">
        <v>3242</v>
      </c>
      <c r="C12" s="208"/>
      <c r="D12" s="207"/>
      <c r="E12" s="207"/>
      <c r="F12" s="207"/>
      <c r="G12" s="207"/>
      <c r="H12" s="200"/>
    </row>
    <row r="13" spans="1:8" ht="15.75" customHeight="1" x14ac:dyDescent="0.2">
      <c r="A13" s="211" t="s">
        <v>3243</v>
      </c>
      <c r="B13" s="212" t="s">
        <v>3244</v>
      </c>
      <c r="C13" s="208"/>
      <c r="D13" s="207"/>
      <c r="E13" s="207"/>
      <c r="F13" s="207"/>
      <c r="G13" s="207"/>
      <c r="H13" s="200"/>
    </row>
    <row r="14" spans="1:8" ht="15.75" customHeight="1" x14ac:dyDescent="0.2">
      <c r="A14" s="211" t="s">
        <v>3245</v>
      </c>
      <c r="B14" s="205" t="s">
        <v>3246</v>
      </c>
      <c r="C14" s="208"/>
      <c r="D14" s="207"/>
      <c r="E14" s="207"/>
      <c r="F14" s="207"/>
      <c r="G14" s="207"/>
      <c r="H14" s="200"/>
    </row>
    <row r="15" spans="1:8" ht="15.75" customHeight="1" x14ac:dyDescent="0.2">
      <c r="A15" s="211" t="s">
        <v>3247</v>
      </c>
      <c r="B15" s="205" t="s">
        <v>3248</v>
      </c>
      <c r="C15" s="208"/>
      <c r="D15" s="207"/>
      <c r="E15" s="207"/>
      <c r="F15" s="207"/>
      <c r="G15" s="207"/>
      <c r="H15" s="200"/>
    </row>
    <row r="16" spans="1:8" ht="91.5" customHeight="1" x14ac:dyDescent="0.2">
      <c r="A16" s="211" t="s">
        <v>3249</v>
      </c>
      <c r="B16" s="213" t="s">
        <v>3250</v>
      </c>
      <c r="C16" s="208"/>
      <c r="D16" s="207"/>
      <c r="E16" s="207"/>
      <c r="F16" s="207"/>
      <c r="G16" s="207"/>
      <c r="H16" s="200"/>
    </row>
    <row r="17" spans="1:8" ht="15.75" customHeight="1" x14ac:dyDescent="0.2">
      <c r="A17" s="198"/>
      <c r="B17" s="208"/>
      <c r="C17" s="208"/>
      <c r="D17" s="207"/>
      <c r="E17" s="207"/>
      <c r="F17" s="207"/>
      <c r="G17" s="207"/>
      <c r="H17" s="200"/>
    </row>
    <row r="18" spans="1:8" ht="15.75" customHeight="1" x14ac:dyDescent="0.2">
      <c r="A18" s="198"/>
      <c r="B18" s="210" t="s">
        <v>3251</v>
      </c>
      <c r="C18" s="208"/>
      <c r="D18" s="207"/>
      <c r="E18" s="207"/>
      <c r="F18" s="207"/>
      <c r="G18" s="207"/>
      <c r="H18" s="200"/>
    </row>
    <row r="19" spans="1:8" ht="15.75" customHeight="1" x14ac:dyDescent="0.2">
      <c r="A19" s="198"/>
      <c r="B19" s="214" t="s">
        <v>3252</v>
      </c>
      <c r="C19" s="208"/>
      <c r="D19" s="207"/>
      <c r="E19" s="207"/>
      <c r="F19" s="207"/>
      <c r="G19" s="207"/>
      <c r="H19" s="200"/>
    </row>
    <row r="20" spans="1:8" ht="15.75" customHeight="1" x14ac:dyDescent="0.2">
      <c r="A20" s="198"/>
      <c r="B20" s="214" t="s">
        <v>3253</v>
      </c>
      <c r="C20" s="208"/>
      <c r="D20" s="207"/>
      <c r="E20" s="207"/>
      <c r="F20" s="207"/>
      <c r="G20" s="207"/>
      <c r="H20" s="200"/>
    </row>
    <row r="21" spans="1:8" ht="15.75" customHeight="1" x14ac:dyDescent="0.2">
      <c r="A21" s="198"/>
      <c r="B21" s="214" t="s">
        <v>3254</v>
      </c>
      <c r="C21" s="208"/>
      <c r="D21" s="207"/>
      <c r="E21" s="207"/>
      <c r="F21" s="207"/>
      <c r="G21" s="207"/>
      <c r="H21" s="200"/>
    </row>
    <row r="22" spans="1:8" ht="15.75" customHeight="1" x14ac:dyDescent="0.2">
      <c r="A22" s="198"/>
      <c r="B22" s="214" t="s">
        <v>3255</v>
      </c>
      <c r="C22" s="208"/>
      <c r="D22" s="207"/>
      <c r="E22" s="207"/>
      <c r="F22" s="207"/>
      <c r="G22" s="207"/>
      <c r="H22" s="200"/>
    </row>
    <row r="23" spans="1:8" ht="15.75" customHeight="1" x14ac:dyDescent="0.2">
      <c r="A23" s="198"/>
      <c r="B23" s="214" t="s">
        <v>3256</v>
      </c>
      <c r="C23" s="208"/>
      <c r="D23" s="207"/>
      <c r="E23" s="207"/>
      <c r="F23" s="207"/>
      <c r="G23" s="207"/>
      <c r="H23" s="200"/>
    </row>
    <row r="24" spans="1:8" ht="15.75" customHeight="1" x14ac:dyDescent="0.2">
      <c r="A24" s="198"/>
      <c r="B24" s="214" t="s">
        <v>3257</v>
      </c>
      <c r="C24" s="208"/>
      <c r="D24" s="207"/>
      <c r="E24" s="207"/>
      <c r="F24" s="207"/>
      <c r="G24" s="207"/>
      <c r="H24" s="200"/>
    </row>
    <row r="25" spans="1:8" ht="15.75" customHeight="1" x14ac:dyDescent="0.2">
      <c r="A25" s="198"/>
      <c r="B25" s="214" t="s">
        <v>3258</v>
      </c>
      <c r="C25" s="208"/>
      <c r="D25" s="207"/>
      <c r="E25" s="207"/>
      <c r="F25" s="207"/>
      <c r="G25" s="207"/>
      <c r="H25" s="200"/>
    </row>
    <row r="26" spans="1:8" ht="15.75" customHeight="1" x14ac:dyDescent="0.2">
      <c r="A26" s="198"/>
      <c r="B26" s="214" t="s">
        <v>3259</v>
      </c>
      <c r="C26" s="208"/>
      <c r="D26" s="207"/>
      <c r="E26" s="207"/>
      <c r="F26" s="207"/>
      <c r="G26" s="207"/>
      <c r="H26" s="200"/>
    </row>
    <row r="27" spans="1:8" ht="15.75" customHeight="1" x14ac:dyDescent="0.2">
      <c r="A27" s="198"/>
      <c r="B27" s="208"/>
      <c r="C27" s="208"/>
      <c r="D27" s="207"/>
      <c r="E27" s="207"/>
      <c r="F27" s="207"/>
      <c r="G27" s="207"/>
      <c r="H27" s="200"/>
    </row>
    <row r="28" spans="1:8" ht="15.75" customHeight="1" x14ac:dyDescent="0.2">
      <c r="A28" s="215"/>
      <c r="B28" s="216"/>
      <c r="C28" s="216"/>
      <c r="D28" s="209"/>
      <c r="E28" s="209"/>
      <c r="F28" s="209"/>
      <c r="G28" s="209"/>
      <c r="H28" s="217"/>
    </row>
    <row r="29" spans="1:8" ht="15.75" customHeight="1" x14ac:dyDescent="0.2">
      <c r="A29" s="218"/>
      <c r="B29" s="219"/>
      <c r="C29" s="219"/>
      <c r="D29" s="220"/>
      <c r="E29" s="220"/>
      <c r="F29" s="220"/>
      <c r="G29" s="220"/>
    </row>
    <row r="30" spans="1:8" ht="15.75" customHeight="1" x14ac:dyDescent="0.2">
      <c r="A30" s="218"/>
      <c r="B30" s="219"/>
      <c r="C30" s="219"/>
      <c r="D30" s="220"/>
      <c r="E30" s="220"/>
      <c r="F30" s="220"/>
      <c r="G30" s="220"/>
    </row>
    <row r="31" spans="1:8" ht="15.75" customHeight="1" x14ac:dyDescent="0.2">
      <c r="A31" s="218"/>
      <c r="B31" s="219"/>
      <c r="C31" s="219"/>
      <c r="D31" s="220"/>
      <c r="E31" s="220"/>
      <c r="F31" s="220"/>
      <c r="G31" s="220"/>
    </row>
    <row r="32" spans="1:8" ht="15.75" customHeight="1" x14ac:dyDescent="0.2">
      <c r="A32" s="218"/>
      <c r="B32" s="219"/>
      <c r="C32" s="219"/>
      <c r="D32" s="220"/>
      <c r="E32" s="220"/>
      <c r="F32" s="220"/>
      <c r="G32" s="220"/>
    </row>
    <row r="33" spans="1:7" ht="15.75" customHeight="1" x14ac:dyDescent="0.2">
      <c r="A33" s="218"/>
      <c r="B33" s="219"/>
      <c r="C33" s="219"/>
      <c r="D33" s="220"/>
      <c r="E33" s="220"/>
      <c r="F33" s="220"/>
      <c r="G33" s="220"/>
    </row>
    <row r="34" spans="1:7" ht="15.75" customHeight="1" x14ac:dyDescent="0.2">
      <c r="A34" s="218"/>
      <c r="B34" s="219"/>
      <c r="C34" s="219"/>
      <c r="D34" s="220"/>
      <c r="E34" s="220"/>
      <c r="F34" s="220"/>
      <c r="G34" s="220"/>
    </row>
    <row r="35" spans="1:7" ht="15.75" customHeight="1" x14ac:dyDescent="0.2">
      <c r="A35" s="218"/>
      <c r="B35" s="219"/>
      <c r="C35" s="219"/>
      <c r="D35" s="220"/>
      <c r="E35" s="220"/>
      <c r="F35" s="220"/>
      <c r="G35" s="220"/>
    </row>
    <row r="36" spans="1:7" ht="15.75" customHeight="1" x14ac:dyDescent="0.2">
      <c r="A36" s="218"/>
      <c r="B36" s="219"/>
      <c r="C36" s="219"/>
      <c r="D36" s="220"/>
      <c r="E36" s="220"/>
      <c r="F36" s="220"/>
      <c r="G36" s="220"/>
    </row>
    <row r="37" spans="1:7" ht="15.75" customHeight="1" x14ac:dyDescent="0.2">
      <c r="A37" s="218"/>
      <c r="B37" s="219"/>
      <c r="C37" s="219"/>
      <c r="D37" s="220"/>
      <c r="E37" s="220"/>
      <c r="F37" s="220"/>
      <c r="G37" s="220"/>
    </row>
    <row r="38" spans="1:7" ht="15.75" customHeight="1" x14ac:dyDescent="0.2">
      <c r="A38" s="218"/>
      <c r="B38" s="219"/>
      <c r="C38" s="219"/>
      <c r="D38" s="220"/>
      <c r="E38" s="220"/>
      <c r="F38" s="220"/>
      <c r="G38" s="220"/>
    </row>
    <row r="39" spans="1:7" ht="15.75" customHeight="1" x14ac:dyDescent="0.2">
      <c r="A39" s="218"/>
      <c r="B39" s="219"/>
      <c r="C39" s="219"/>
      <c r="D39" s="220"/>
      <c r="E39" s="220"/>
      <c r="F39" s="220"/>
      <c r="G39" s="220"/>
    </row>
    <row r="40" spans="1:7" ht="15.75" customHeight="1" x14ac:dyDescent="0.2">
      <c r="A40" s="218"/>
      <c r="B40" s="219"/>
      <c r="C40" s="219"/>
      <c r="D40" s="220"/>
      <c r="E40" s="220"/>
      <c r="F40" s="220"/>
      <c r="G40" s="220"/>
    </row>
    <row r="41" spans="1:7" ht="15.75" customHeight="1" x14ac:dyDescent="0.2">
      <c r="A41" s="218"/>
      <c r="B41" s="219"/>
      <c r="C41" s="219"/>
      <c r="D41" s="220"/>
      <c r="E41" s="220"/>
      <c r="F41" s="220"/>
      <c r="G41" s="220"/>
    </row>
    <row r="42" spans="1:7" ht="15.75" customHeight="1" x14ac:dyDescent="0.2">
      <c r="A42" s="218"/>
      <c r="B42" s="219"/>
      <c r="C42" s="219"/>
      <c r="D42" s="220"/>
      <c r="E42" s="220"/>
      <c r="F42" s="220"/>
      <c r="G42" s="220"/>
    </row>
    <row r="43" spans="1:7" ht="15.75" customHeight="1" x14ac:dyDescent="0.2">
      <c r="A43" s="218"/>
      <c r="B43" s="219"/>
      <c r="C43" s="219"/>
      <c r="D43" s="220"/>
      <c r="E43" s="220"/>
      <c r="F43" s="220"/>
      <c r="G43" s="220"/>
    </row>
    <row r="44" spans="1:7" ht="15.75" customHeight="1" x14ac:dyDescent="0.2">
      <c r="A44" s="218"/>
      <c r="B44" s="219"/>
      <c r="C44" s="219"/>
      <c r="D44" s="220"/>
      <c r="E44" s="220"/>
      <c r="F44" s="220"/>
      <c r="G44" s="220"/>
    </row>
    <row r="45" spans="1:7" ht="15.75" customHeight="1" x14ac:dyDescent="0.2">
      <c r="A45" s="218"/>
      <c r="B45" s="219"/>
      <c r="C45" s="219"/>
      <c r="D45" s="220"/>
      <c r="E45" s="220"/>
      <c r="F45" s="220"/>
      <c r="G45" s="220"/>
    </row>
    <row r="46" spans="1:7" ht="15.75" customHeight="1" x14ac:dyDescent="0.2">
      <c r="A46" s="218"/>
      <c r="B46" s="219"/>
      <c r="C46" s="219"/>
      <c r="D46" s="220"/>
      <c r="E46" s="220"/>
      <c r="F46" s="220"/>
      <c r="G46" s="220"/>
    </row>
    <row r="47" spans="1:7" ht="15.75" customHeight="1" x14ac:dyDescent="0.2">
      <c r="A47" s="218"/>
      <c r="B47" s="219"/>
      <c r="C47" s="219"/>
      <c r="D47" s="220"/>
      <c r="E47" s="220"/>
      <c r="F47" s="220"/>
      <c r="G47" s="220"/>
    </row>
    <row r="48" spans="1:7" ht="15.75" customHeight="1" x14ac:dyDescent="0.2">
      <c r="A48" s="218"/>
      <c r="B48" s="219"/>
      <c r="C48" s="219"/>
      <c r="D48" s="220"/>
      <c r="E48" s="220"/>
      <c r="F48" s="220"/>
      <c r="G48" s="220"/>
    </row>
    <row r="49" spans="1:7" ht="15.75" customHeight="1" x14ac:dyDescent="0.2">
      <c r="A49" s="218"/>
      <c r="B49" s="219"/>
      <c r="C49" s="219"/>
      <c r="D49" s="220"/>
      <c r="E49" s="220"/>
      <c r="F49" s="220"/>
      <c r="G49" s="220"/>
    </row>
    <row r="50" spans="1:7" ht="15.75" customHeight="1" x14ac:dyDescent="0.2">
      <c r="A50" s="218"/>
      <c r="B50" s="219"/>
      <c r="C50" s="219"/>
      <c r="D50" s="220"/>
      <c r="E50" s="220"/>
      <c r="F50" s="220"/>
      <c r="G50" s="220"/>
    </row>
    <row r="51" spans="1:7" ht="15.75" customHeight="1" x14ac:dyDescent="0.2">
      <c r="A51" s="218"/>
      <c r="B51" s="219"/>
      <c r="C51" s="219"/>
      <c r="D51" s="220"/>
      <c r="E51" s="220"/>
      <c r="F51" s="220"/>
      <c r="G51" s="220"/>
    </row>
    <row r="52" spans="1:7" ht="15.75" customHeight="1" x14ac:dyDescent="0.2">
      <c r="A52" s="218"/>
      <c r="B52" s="219"/>
      <c r="C52" s="219"/>
      <c r="D52" s="220"/>
      <c r="E52" s="220"/>
      <c r="F52" s="220"/>
      <c r="G52" s="220"/>
    </row>
    <row r="53" spans="1:7" ht="15.75" customHeight="1" x14ac:dyDescent="0.2">
      <c r="A53" s="218"/>
      <c r="B53" s="219"/>
      <c r="C53" s="219"/>
      <c r="D53" s="220"/>
      <c r="E53" s="220"/>
      <c r="F53" s="220"/>
      <c r="G53" s="220"/>
    </row>
    <row r="54" spans="1:7" ht="15.75" customHeight="1" x14ac:dyDescent="0.2">
      <c r="A54" s="218"/>
      <c r="B54" s="219"/>
      <c r="C54" s="219"/>
      <c r="D54" s="220"/>
      <c r="E54" s="220"/>
      <c r="F54" s="220"/>
      <c r="G54" s="220"/>
    </row>
    <row r="55" spans="1:7" ht="15.75" customHeight="1" x14ac:dyDescent="0.2">
      <c r="A55" s="218"/>
      <c r="B55" s="219"/>
      <c r="C55" s="219"/>
      <c r="D55" s="220"/>
      <c r="E55" s="220"/>
      <c r="F55" s="220"/>
      <c r="G55" s="220"/>
    </row>
    <row r="56" spans="1:7" ht="15.75" customHeight="1" x14ac:dyDescent="0.2">
      <c r="A56" s="218"/>
      <c r="B56" s="219"/>
      <c r="C56" s="219"/>
      <c r="D56" s="220"/>
      <c r="E56" s="220"/>
      <c r="F56" s="220"/>
      <c r="G56" s="220"/>
    </row>
    <row r="57" spans="1:7" ht="15.75" customHeight="1" x14ac:dyDescent="0.2">
      <c r="A57" s="218"/>
      <c r="B57" s="219"/>
      <c r="C57" s="219"/>
      <c r="D57" s="220"/>
      <c r="E57" s="220"/>
      <c r="F57" s="220"/>
      <c r="G57" s="220"/>
    </row>
    <row r="58" spans="1:7" ht="15.75" customHeight="1" x14ac:dyDescent="0.2">
      <c r="A58" s="218"/>
      <c r="B58" s="219"/>
      <c r="C58" s="219"/>
      <c r="D58" s="220"/>
      <c r="E58" s="220"/>
      <c r="F58" s="220"/>
      <c r="G58" s="220"/>
    </row>
    <row r="59" spans="1:7" ht="15.75" customHeight="1" x14ac:dyDescent="0.2">
      <c r="A59" s="218"/>
      <c r="B59" s="219"/>
      <c r="C59" s="219"/>
      <c r="D59" s="220"/>
      <c r="E59" s="220"/>
      <c r="F59" s="220"/>
      <c r="G59" s="220"/>
    </row>
    <row r="60" spans="1:7" ht="15.75" customHeight="1" x14ac:dyDescent="0.2">
      <c r="A60" s="218"/>
      <c r="B60" s="219"/>
      <c r="C60" s="219"/>
      <c r="D60" s="220"/>
      <c r="E60" s="220"/>
      <c r="F60" s="220"/>
      <c r="G60" s="220"/>
    </row>
    <row r="61" spans="1:7" ht="15.75" customHeight="1" x14ac:dyDescent="0.2">
      <c r="A61" s="218"/>
      <c r="B61" s="219"/>
      <c r="C61" s="219"/>
      <c r="D61" s="220"/>
      <c r="E61" s="220"/>
      <c r="F61" s="220"/>
      <c r="G61" s="220"/>
    </row>
    <row r="62" spans="1:7" ht="15.75" customHeight="1" x14ac:dyDescent="0.2">
      <c r="A62" s="218"/>
      <c r="B62" s="219"/>
      <c r="C62" s="219"/>
      <c r="D62" s="220"/>
      <c r="E62" s="220"/>
      <c r="F62" s="220"/>
      <c r="G62" s="220"/>
    </row>
    <row r="63" spans="1:7" ht="15.75" customHeight="1" x14ac:dyDescent="0.2">
      <c r="A63" s="218"/>
      <c r="B63" s="219"/>
      <c r="C63" s="219"/>
      <c r="D63" s="220"/>
      <c r="E63" s="220"/>
      <c r="F63" s="220"/>
      <c r="G63" s="220"/>
    </row>
    <row r="64" spans="1:7" ht="15.75" customHeight="1" x14ac:dyDescent="0.2">
      <c r="A64" s="218"/>
      <c r="B64" s="219"/>
      <c r="C64" s="219"/>
      <c r="D64" s="220"/>
      <c r="E64" s="220"/>
      <c r="F64" s="220"/>
      <c r="G64" s="220"/>
    </row>
    <row r="65" spans="1:7" ht="15.75" customHeight="1" x14ac:dyDescent="0.2">
      <c r="A65" s="218"/>
      <c r="B65" s="219"/>
      <c r="C65" s="219"/>
      <c r="D65" s="220"/>
      <c r="E65" s="220"/>
      <c r="F65" s="220"/>
      <c r="G65" s="220"/>
    </row>
    <row r="66" spans="1:7" ht="15.75" customHeight="1" x14ac:dyDescent="0.2">
      <c r="A66" s="218"/>
      <c r="B66" s="219"/>
      <c r="C66" s="219"/>
      <c r="D66" s="220"/>
      <c r="E66" s="220"/>
      <c r="F66" s="220"/>
      <c r="G66" s="220"/>
    </row>
    <row r="67" spans="1:7" ht="15.75" customHeight="1" x14ac:dyDescent="0.2">
      <c r="A67" s="218"/>
      <c r="B67" s="219"/>
      <c r="C67" s="219"/>
      <c r="D67" s="220"/>
      <c r="E67" s="220"/>
      <c r="F67" s="220"/>
      <c r="G67" s="220"/>
    </row>
    <row r="68" spans="1:7" ht="15.75" customHeight="1" x14ac:dyDescent="0.2">
      <c r="A68" s="218"/>
      <c r="B68" s="219"/>
      <c r="C68" s="219"/>
      <c r="D68" s="220"/>
      <c r="E68" s="220"/>
      <c r="F68" s="220"/>
      <c r="G68" s="220"/>
    </row>
    <row r="69" spans="1:7" ht="15.75" customHeight="1" x14ac:dyDescent="0.2">
      <c r="A69" s="218"/>
      <c r="B69" s="219"/>
      <c r="C69" s="219"/>
      <c r="D69" s="220"/>
      <c r="E69" s="220"/>
      <c r="F69" s="220"/>
      <c r="G69" s="220"/>
    </row>
    <row r="70" spans="1:7" ht="15.75" customHeight="1" x14ac:dyDescent="0.2">
      <c r="A70" s="218"/>
      <c r="B70" s="219"/>
      <c r="C70" s="219"/>
      <c r="D70" s="220"/>
      <c r="E70" s="220"/>
      <c r="F70" s="220"/>
      <c r="G70" s="220"/>
    </row>
    <row r="71" spans="1:7" ht="15.75" customHeight="1" x14ac:dyDescent="0.2">
      <c r="A71" s="218"/>
      <c r="B71" s="219"/>
      <c r="C71" s="219"/>
      <c r="D71" s="220"/>
      <c r="E71" s="220"/>
      <c r="F71" s="220"/>
      <c r="G71" s="220"/>
    </row>
    <row r="72" spans="1:7" ht="15.75" customHeight="1" x14ac:dyDescent="0.2">
      <c r="A72" s="218"/>
      <c r="B72" s="219"/>
      <c r="C72" s="219"/>
      <c r="D72" s="220"/>
      <c r="E72" s="220"/>
      <c r="F72" s="220"/>
      <c r="G72" s="220"/>
    </row>
    <row r="73" spans="1:7" ht="15.75" customHeight="1" x14ac:dyDescent="0.2">
      <c r="A73" s="218"/>
      <c r="B73" s="219"/>
      <c r="C73" s="219"/>
      <c r="D73" s="220"/>
      <c r="E73" s="220"/>
      <c r="F73" s="220"/>
      <c r="G73" s="220"/>
    </row>
    <row r="74" spans="1:7" ht="15.75" customHeight="1" x14ac:dyDescent="0.2">
      <c r="A74" s="218"/>
      <c r="B74" s="219"/>
      <c r="C74" s="219"/>
      <c r="D74" s="220"/>
      <c r="E74" s="220"/>
      <c r="F74" s="220"/>
      <c r="G74" s="220"/>
    </row>
    <row r="75" spans="1:7" ht="15.75" customHeight="1" x14ac:dyDescent="0.2">
      <c r="A75" s="218"/>
      <c r="B75" s="219"/>
      <c r="C75" s="219"/>
      <c r="D75" s="220"/>
      <c r="E75" s="220"/>
      <c r="F75" s="220"/>
      <c r="G75" s="220"/>
    </row>
    <row r="76" spans="1:7" ht="15.75" customHeight="1" x14ac:dyDescent="0.2">
      <c r="A76" s="218"/>
      <c r="B76" s="219"/>
      <c r="C76" s="219"/>
      <c r="D76" s="220"/>
      <c r="E76" s="220"/>
      <c r="F76" s="220"/>
      <c r="G76" s="220"/>
    </row>
    <row r="77" spans="1:7" ht="15.75" customHeight="1" x14ac:dyDescent="0.2">
      <c r="A77" s="218"/>
      <c r="B77" s="219"/>
      <c r="C77" s="219"/>
      <c r="D77" s="220"/>
      <c r="E77" s="220"/>
      <c r="F77" s="220"/>
      <c r="G77" s="220"/>
    </row>
    <row r="78" spans="1:7" ht="15.75" customHeight="1" x14ac:dyDescent="0.2">
      <c r="A78" s="218"/>
      <c r="B78" s="219"/>
      <c r="C78" s="219"/>
      <c r="D78" s="220"/>
      <c r="E78" s="220"/>
      <c r="F78" s="220"/>
      <c r="G78" s="220"/>
    </row>
    <row r="79" spans="1:7" ht="15.75" customHeight="1" x14ac:dyDescent="0.2">
      <c r="A79" s="218"/>
      <c r="B79" s="219"/>
      <c r="C79" s="219"/>
      <c r="D79" s="220"/>
      <c r="E79" s="220"/>
      <c r="F79" s="220"/>
      <c r="G79" s="220"/>
    </row>
    <row r="80" spans="1:7" ht="15.75" customHeight="1" x14ac:dyDescent="0.2">
      <c r="A80" s="218"/>
      <c r="B80" s="219"/>
      <c r="C80" s="219"/>
      <c r="D80" s="220"/>
      <c r="E80" s="220"/>
      <c r="F80" s="220"/>
      <c r="G80" s="220"/>
    </row>
    <row r="81" spans="1:7" ht="15.75" customHeight="1" x14ac:dyDescent="0.2">
      <c r="A81" s="218"/>
      <c r="B81" s="219"/>
      <c r="C81" s="219"/>
      <c r="D81" s="220"/>
      <c r="E81" s="220"/>
      <c r="F81" s="220"/>
      <c r="G81" s="220"/>
    </row>
    <row r="82" spans="1:7" ht="15.75" customHeight="1" x14ac:dyDescent="0.2">
      <c r="A82" s="218"/>
      <c r="B82" s="219"/>
      <c r="C82" s="219"/>
      <c r="D82" s="220"/>
      <c r="E82" s="220"/>
      <c r="F82" s="220"/>
      <c r="G82" s="220"/>
    </row>
    <row r="83" spans="1:7" ht="15.75" customHeight="1" x14ac:dyDescent="0.2">
      <c r="A83" s="218"/>
      <c r="B83" s="219"/>
      <c r="C83" s="219"/>
      <c r="D83" s="220"/>
      <c r="E83" s="220"/>
      <c r="F83" s="220"/>
      <c r="G83" s="220"/>
    </row>
    <row r="84" spans="1:7" ht="15.75" customHeight="1" x14ac:dyDescent="0.2">
      <c r="A84" s="218"/>
      <c r="B84" s="219"/>
      <c r="C84" s="219"/>
      <c r="D84" s="220"/>
      <c r="E84" s="220"/>
      <c r="F84" s="220"/>
      <c r="G84" s="220"/>
    </row>
    <row r="85" spans="1:7" ht="15.75" customHeight="1" x14ac:dyDescent="0.2">
      <c r="A85" s="218"/>
      <c r="B85" s="219"/>
      <c r="C85" s="219"/>
      <c r="D85" s="220"/>
      <c r="E85" s="220"/>
      <c r="F85" s="220"/>
      <c r="G85" s="220"/>
    </row>
    <row r="86" spans="1:7" ht="15.75" customHeight="1" x14ac:dyDescent="0.2">
      <c r="A86" s="218"/>
      <c r="B86" s="219"/>
      <c r="C86" s="219"/>
      <c r="D86" s="220"/>
      <c r="E86" s="220"/>
      <c r="F86" s="220"/>
      <c r="G86" s="220"/>
    </row>
    <row r="87" spans="1:7" ht="15.75" customHeight="1" x14ac:dyDescent="0.2">
      <c r="A87" s="218"/>
      <c r="B87" s="219"/>
      <c r="C87" s="219"/>
      <c r="D87" s="220"/>
      <c r="E87" s="220"/>
      <c r="F87" s="220"/>
      <c r="G87" s="220"/>
    </row>
    <row r="88" spans="1:7" ht="15.75" customHeight="1" x14ac:dyDescent="0.2">
      <c r="A88" s="218"/>
      <c r="B88" s="219"/>
      <c r="C88" s="219"/>
      <c r="D88" s="220"/>
      <c r="E88" s="220"/>
      <c r="F88" s="220"/>
      <c r="G88" s="220"/>
    </row>
    <row r="89" spans="1:7" ht="15.75" customHeight="1" x14ac:dyDescent="0.2">
      <c r="A89" s="218"/>
      <c r="B89" s="219"/>
      <c r="C89" s="219"/>
      <c r="D89" s="220"/>
      <c r="E89" s="220"/>
      <c r="F89" s="220"/>
      <c r="G89" s="220"/>
    </row>
    <row r="90" spans="1:7" ht="15.75" customHeight="1" x14ac:dyDescent="0.2">
      <c r="A90" s="218"/>
      <c r="B90" s="219"/>
      <c r="C90" s="219"/>
      <c r="D90" s="220"/>
      <c r="E90" s="220"/>
      <c r="F90" s="220"/>
      <c r="G90" s="220"/>
    </row>
    <row r="91" spans="1:7" ht="15.75" customHeight="1" x14ac:dyDescent="0.2">
      <c r="A91" s="218"/>
      <c r="B91" s="219"/>
      <c r="C91" s="219"/>
      <c r="D91" s="220"/>
      <c r="E91" s="220"/>
      <c r="F91" s="220"/>
      <c r="G91" s="220"/>
    </row>
    <row r="92" spans="1:7" ht="15.75" customHeight="1" x14ac:dyDescent="0.2">
      <c r="A92" s="218"/>
      <c r="B92" s="219"/>
      <c r="C92" s="219"/>
      <c r="D92" s="220"/>
      <c r="E92" s="220"/>
      <c r="F92" s="220"/>
      <c r="G92" s="220"/>
    </row>
    <row r="93" spans="1:7" ht="15.75" customHeight="1" x14ac:dyDescent="0.2">
      <c r="A93" s="218"/>
      <c r="B93" s="219"/>
      <c r="C93" s="219"/>
      <c r="D93" s="220"/>
      <c r="E93" s="220"/>
      <c r="F93" s="220"/>
      <c r="G93" s="220"/>
    </row>
    <row r="94" spans="1:7" ht="15.75" customHeight="1" x14ac:dyDescent="0.2">
      <c r="A94" s="218"/>
      <c r="B94" s="219"/>
      <c r="C94" s="219"/>
      <c r="D94" s="220"/>
      <c r="E94" s="220"/>
      <c r="F94" s="220"/>
      <c r="G94" s="220"/>
    </row>
    <row r="95" spans="1:7" ht="15.75" customHeight="1" x14ac:dyDescent="0.2">
      <c r="A95" s="218"/>
      <c r="B95" s="219"/>
      <c r="C95" s="219"/>
      <c r="D95" s="220"/>
      <c r="E95" s="220"/>
      <c r="F95" s="220"/>
      <c r="G95" s="220"/>
    </row>
    <row r="96" spans="1:7" ht="15.75" customHeight="1" x14ac:dyDescent="0.2">
      <c r="A96" s="218"/>
      <c r="B96" s="219"/>
      <c r="C96" s="219"/>
      <c r="D96" s="220"/>
      <c r="E96" s="220"/>
      <c r="F96" s="220"/>
      <c r="G96" s="220"/>
    </row>
    <row r="97" spans="1:7" ht="15.75" customHeight="1" x14ac:dyDescent="0.2">
      <c r="A97" s="218"/>
      <c r="B97" s="219"/>
      <c r="C97" s="219"/>
      <c r="D97" s="220"/>
      <c r="E97" s="220"/>
      <c r="F97" s="220"/>
      <c r="G97" s="220"/>
    </row>
    <row r="98" spans="1:7" ht="15.75" customHeight="1" x14ac:dyDescent="0.2">
      <c r="A98" s="218"/>
      <c r="B98" s="219"/>
      <c r="C98" s="219"/>
      <c r="D98" s="220"/>
      <c r="E98" s="220"/>
      <c r="F98" s="220"/>
      <c r="G98" s="220"/>
    </row>
    <row r="99" spans="1:7" ht="15.75" customHeight="1" x14ac:dyDescent="0.2">
      <c r="A99" s="218"/>
      <c r="B99" s="219"/>
      <c r="C99" s="219"/>
      <c r="D99" s="220"/>
      <c r="E99" s="220"/>
      <c r="F99" s="220"/>
      <c r="G99" s="220"/>
    </row>
    <row r="100" spans="1:7" ht="15.75" customHeight="1" x14ac:dyDescent="0.2">
      <c r="A100" s="218"/>
      <c r="B100" s="219"/>
      <c r="C100" s="219"/>
      <c r="D100" s="220"/>
      <c r="E100" s="220"/>
      <c r="F100" s="220"/>
      <c r="G100" s="220"/>
    </row>
    <row r="101" spans="1:7" ht="15.75" customHeight="1" x14ac:dyDescent="0.2">
      <c r="A101" s="218"/>
      <c r="B101" s="219"/>
      <c r="C101" s="219"/>
      <c r="D101" s="220"/>
      <c r="E101" s="220"/>
      <c r="F101" s="220"/>
      <c r="G101" s="220"/>
    </row>
    <row r="102" spans="1:7" ht="15.75" customHeight="1" x14ac:dyDescent="0.2">
      <c r="A102" s="218"/>
      <c r="B102" s="219"/>
      <c r="C102" s="219"/>
      <c r="D102" s="220"/>
      <c r="E102" s="220"/>
      <c r="F102" s="220"/>
      <c r="G102" s="220"/>
    </row>
    <row r="103" spans="1:7" ht="15.75" customHeight="1" x14ac:dyDescent="0.2">
      <c r="A103" s="218"/>
      <c r="B103" s="219"/>
      <c r="C103" s="219"/>
      <c r="D103" s="220"/>
      <c r="E103" s="220"/>
      <c r="F103" s="220"/>
      <c r="G103" s="220"/>
    </row>
    <row r="104" spans="1:7" ht="15.75" customHeight="1" x14ac:dyDescent="0.2">
      <c r="A104" s="218"/>
      <c r="B104" s="219"/>
      <c r="C104" s="219"/>
      <c r="D104" s="220"/>
      <c r="E104" s="220"/>
      <c r="F104" s="220"/>
      <c r="G104" s="220"/>
    </row>
    <row r="105" spans="1:7" ht="15.75" customHeight="1" x14ac:dyDescent="0.2">
      <c r="A105" s="218"/>
      <c r="B105" s="219"/>
      <c r="C105" s="219"/>
      <c r="D105" s="220"/>
      <c r="E105" s="220"/>
      <c r="F105" s="220"/>
      <c r="G105" s="220"/>
    </row>
    <row r="106" spans="1:7" ht="15.75" customHeight="1" x14ac:dyDescent="0.2">
      <c r="A106" s="218"/>
      <c r="B106" s="219"/>
      <c r="C106" s="219"/>
      <c r="D106" s="220"/>
      <c r="E106" s="220"/>
      <c r="F106" s="220"/>
      <c r="G106" s="220"/>
    </row>
    <row r="107" spans="1:7" ht="15.75" customHeight="1" x14ac:dyDescent="0.2">
      <c r="A107" s="218"/>
      <c r="B107" s="219"/>
      <c r="C107" s="219"/>
      <c r="D107" s="220"/>
      <c r="E107" s="220"/>
      <c r="F107" s="220"/>
      <c r="G107" s="220"/>
    </row>
    <row r="108" spans="1:7" ht="15.75" customHeight="1" x14ac:dyDescent="0.2">
      <c r="A108" s="218"/>
      <c r="B108" s="219"/>
      <c r="C108" s="219"/>
      <c r="D108" s="220"/>
      <c r="E108" s="220"/>
      <c r="F108" s="220"/>
      <c r="G108" s="220"/>
    </row>
    <row r="109" spans="1:7" ht="15.75" customHeight="1" x14ac:dyDescent="0.2">
      <c r="A109" s="218"/>
      <c r="B109" s="219"/>
      <c r="C109" s="219"/>
      <c r="D109" s="220"/>
      <c r="E109" s="220"/>
      <c r="F109" s="220"/>
      <c r="G109" s="220"/>
    </row>
    <row r="110" spans="1:7" ht="15.75" customHeight="1" x14ac:dyDescent="0.2">
      <c r="A110" s="218"/>
      <c r="B110" s="219"/>
      <c r="C110" s="219"/>
      <c r="D110" s="220"/>
      <c r="E110" s="220"/>
      <c r="F110" s="220"/>
      <c r="G110" s="220"/>
    </row>
    <row r="111" spans="1:7" ht="15.75" customHeight="1" x14ac:dyDescent="0.2">
      <c r="A111" s="218"/>
      <c r="B111" s="219"/>
      <c r="C111" s="219"/>
      <c r="D111" s="220"/>
      <c r="E111" s="220"/>
      <c r="F111" s="220"/>
      <c r="G111" s="220"/>
    </row>
    <row r="112" spans="1:7" ht="15.75" customHeight="1" x14ac:dyDescent="0.2">
      <c r="A112" s="218"/>
      <c r="B112" s="219"/>
      <c r="C112" s="219"/>
      <c r="D112" s="220"/>
      <c r="E112" s="220"/>
      <c r="F112" s="220"/>
      <c r="G112" s="220"/>
    </row>
    <row r="113" spans="1:7" ht="15.75" customHeight="1" x14ac:dyDescent="0.2">
      <c r="A113" s="218"/>
      <c r="B113" s="219"/>
      <c r="C113" s="219"/>
      <c r="D113" s="220"/>
      <c r="E113" s="220"/>
      <c r="F113" s="220"/>
      <c r="G113" s="220"/>
    </row>
    <row r="114" spans="1:7" ht="15.75" customHeight="1" x14ac:dyDescent="0.2">
      <c r="A114" s="218"/>
      <c r="B114" s="219"/>
      <c r="C114" s="219"/>
      <c r="D114" s="220"/>
      <c r="E114" s="220"/>
      <c r="F114" s="220"/>
      <c r="G114" s="220"/>
    </row>
    <row r="115" spans="1:7" ht="15.75" customHeight="1" x14ac:dyDescent="0.2">
      <c r="A115" s="218"/>
      <c r="B115" s="219"/>
      <c r="C115" s="219"/>
      <c r="D115" s="220"/>
      <c r="E115" s="220"/>
      <c r="F115" s="220"/>
      <c r="G115" s="220"/>
    </row>
    <row r="116" spans="1:7" ht="15.75" customHeight="1" x14ac:dyDescent="0.2">
      <c r="A116" s="218"/>
      <c r="B116" s="219"/>
      <c r="C116" s="219"/>
      <c r="D116" s="220"/>
      <c r="E116" s="220"/>
      <c r="F116" s="220"/>
      <c r="G116" s="220"/>
    </row>
    <row r="117" spans="1:7" ht="15.75" customHeight="1" x14ac:dyDescent="0.2">
      <c r="A117" s="218"/>
      <c r="B117" s="219"/>
      <c r="C117" s="219"/>
      <c r="D117" s="220"/>
      <c r="E117" s="220"/>
      <c r="F117" s="220"/>
      <c r="G117" s="220"/>
    </row>
    <row r="118" spans="1:7" ht="15.75" customHeight="1" x14ac:dyDescent="0.2">
      <c r="A118" s="218"/>
      <c r="B118" s="219"/>
      <c r="C118" s="219"/>
      <c r="D118" s="220"/>
      <c r="E118" s="220"/>
      <c r="F118" s="220"/>
      <c r="G118" s="220"/>
    </row>
    <row r="119" spans="1:7" ht="15.75" customHeight="1" x14ac:dyDescent="0.2">
      <c r="A119" s="218"/>
      <c r="B119" s="219"/>
      <c r="C119" s="219"/>
      <c r="D119" s="220"/>
      <c r="E119" s="220"/>
      <c r="F119" s="220"/>
      <c r="G119" s="220"/>
    </row>
    <row r="120" spans="1:7" ht="15.75" customHeight="1" x14ac:dyDescent="0.2">
      <c r="A120" s="218"/>
      <c r="B120" s="219"/>
      <c r="C120" s="219"/>
      <c r="D120" s="220"/>
      <c r="E120" s="220"/>
      <c r="F120" s="220"/>
      <c r="G120" s="220"/>
    </row>
    <row r="121" spans="1:7" ht="15.75" customHeight="1" x14ac:dyDescent="0.2">
      <c r="A121" s="218"/>
      <c r="B121" s="219"/>
      <c r="C121" s="219"/>
      <c r="D121" s="220"/>
      <c r="E121" s="220"/>
      <c r="F121" s="220"/>
      <c r="G121" s="220"/>
    </row>
    <row r="122" spans="1:7" ht="15.75" customHeight="1" x14ac:dyDescent="0.2">
      <c r="A122" s="218"/>
      <c r="B122" s="219"/>
      <c r="C122" s="219"/>
      <c r="D122" s="220"/>
      <c r="E122" s="220"/>
      <c r="F122" s="220"/>
      <c r="G122" s="220"/>
    </row>
    <row r="123" spans="1:7" ht="15.75" customHeight="1" x14ac:dyDescent="0.2">
      <c r="A123" s="218"/>
      <c r="B123" s="219"/>
      <c r="C123" s="219"/>
      <c r="D123" s="220"/>
      <c r="E123" s="220"/>
      <c r="F123" s="220"/>
      <c r="G123" s="220"/>
    </row>
    <row r="124" spans="1:7" ht="15.75" customHeight="1" x14ac:dyDescent="0.2">
      <c r="A124" s="218"/>
      <c r="B124" s="219"/>
      <c r="C124" s="219"/>
      <c r="D124" s="220"/>
      <c r="E124" s="220"/>
      <c r="F124" s="220"/>
      <c r="G124" s="220"/>
    </row>
    <row r="125" spans="1:7" ht="15.75" customHeight="1" x14ac:dyDescent="0.2">
      <c r="A125" s="218"/>
      <c r="B125" s="219"/>
      <c r="C125" s="219"/>
      <c r="D125" s="220"/>
      <c r="E125" s="220"/>
      <c r="F125" s="220"/>
      <c r="G125" s="220"/>
    </row>
    <row r="126" spans="1:7" ht="15.75" customHeight="1" x14ac:dyDescent="0.2">
      <c r="A126" s="218"/>
      <c r="B126" s="219"/>
      <c r="C126" s="219"/>
      <c r="D126" s="220"/>
      <c r="E126" s="220"/>
      <c r="F126" s="220"/>
      <c r="G126" s="220"/>
    </row>
    <row r="127" spans="1:7" ht="15.75" customHeight="1" x14ac:dyDescent="0.2">
      <c r="A127" s="218"/>
      <c r="B127" s="219"/>
      <c r="C127" s="219"/>
      <c r="D127" s="220"/>
      <c r="E127" s="220"/>
      <c r="F127" s="220"/>
      <c r="G127" s="220"/>
    </row>
    <row r="128" spans="1:7" ht="15.75" customHeight="1" x14ac:dyDescent="0.2">
      <c r="A128" s="218"/>
      <c r="B128" s="219"/>
      <c r="C128" s="219"/>
      <c r="D128" s="220"/>
      <c r="E128" s="220"/>
      <c r="F128" s="220"/>
      <c r="G128" s="220"/>
    </row>
    <row r="129" spans="1:7" ht="15.75" customHeight="1" x14ac:dyDescent="0.2">
      <c r="A129" s="218"/>
      <c r="B129" s="219"/>
      <c r="C129" s="219"/>
      <c r="D129" s="220"/>
      <c r="E129" s="220"/>
      <c r="F129" s="220"/>
      <c r="G129" s="220"/>
    </row>
    <row r="130" spans="1:7" ht="15.75" customHeight="1" x14ac:dyDescent="0.2">
      <c r="A130" s="218"/>
      <c r="B130" s="219"/>
      <c r="C130" s="219"/>
      <c r="D130" s="220"/>
      <c r="E130" s="220"/>
      <c r="F130" s="220"/>
      <c r="G130" s="220"/>
    </row>
    <row r="131" spans="1:7" ht="15.75" customHeight="1" x14ac:dyDescent="0.2">
      <c r="A131" s="218"/>
      <c r="B131" s="219"/>
      <c r="C131" s="219"/>
      <c r="D131" s="220"/>
      <c r="E131" s="220"/>
      <c r="F131" s="220"/>
      <c r="G131" s="220"/>
    </row>
    <row r="132" spans="1:7" ht="15.75" customHeight="1" x14ac:dyDescent="0.2">
      <c r="A132" s="218"/>
      <c r="B132" s="219"/>
      <c r="C132" s="219"/>
      <c r="D132" s="220"/>
      <c r="E132" s="220"/>
      <c r="F132" s="220"/>
      <c r="G132" s="220"/>
    </row>
    <row r="133" spans="1:7" ht="15.75" customHeight="1" x14ac:dyDescent="0.2">
      <c r="A133" s="218"/>
      <c r="B133" s="219"/>
      <c r="C133" s="219"/>
      <c r="D133" s="220"/>
      <c r="E133" s="220"/>
      <c r="F133" s="220"/>
      <c r="G133" s="220"/>
    </row>
    <row r="134" spans="1:7" ht="15.75" customHeight="1" x14ac:dyDescent="0.2">
      <c r="A134" s="218"/>
      <c r="B134" s="219"/>
      <c r="C134" s="219"/>
      <c r="D134" s="220"/>
      <c r="E134" s="220"/>
      <c r="F134" s="220"/>
      <c r="G134" s="220"/>
    </row>
    <row r="135" spans="1:7" ht="15.75" customHeight="1" x14ac:dyDescent="0.2">
      <c r="A135" s="218"/>
      <c r="B135" s="219"/>
      <c r="C135" s="219"/>
      <c r="D135" s="220"/>
      <c r="E135" s="220"/>
      <c r="F135" s="220"/>
      <c r="G135" s="220"/>
    </row>
    <row r="136" spans="1:7" ht="15.75" customHeight="1" x14ac:dyDescent="0.2">
      <c r="A136" s="218"/>
      <c r="B136" s="219"/>
      <c r="C136" s="219"/>
      <c r="D136" s="220"/>
      <c r="E136" s="220"/>
      <c r="F136" s="220"/>
      <c r="G136" s="220"/>
    </row>
    <row r="137" spans="1:7" ht="15.75" customHeight="1" x14ac:dyDescent="0.2">
      <c r="A137" s="218"/>
      <c r="B137" s="219"/>
      <c r="C137" s="219"/>
      <c r="D137" s="220"/>
      <c r="E137" s="220"/>
      <c r="F137" s="220"/>
      <c r="G137" s="220"/>
    </row>
    <row r="138" spans="1:7" ht="15.75" customHeight="1" x14ac:dyDescent="0.2">
      <c r="A138" s="218"/>
      <c r="B138" s="219"/>
      <c r="C138" s="219"/>
      <c r="D138" s="220"/>
      <c r="E138" s="220"/>
      <c r="F138" s="220"/>
      <c r="G138" s="220"/>
    </row>
    <row r="139" spans="1:7" ht="15.75" customHeight="1" x14ac:dyDescent="0.2">
      <c r="A139" s="218"/>
      <c r="B139" s="219"/>
      <c r="C139" s="219"/>
      <c r="D139" s="220"/>
      <c r="E139" s="220"/>
      <c r="F139" s="220"/>
      <c r="G139" s="220"/>
    </row>
    <row r="140" spans="1:7" ht="15.75" customHeight="1" x14ac:dyDescent="0.2">
      <c r="A140" s="218"/>
      <c r="B140" s="219"/>
      <c r="C140" s="219"/>
      <c r="D140" s="220"/>
      <c r="E140" s="220"/>
      <c r="F140" s="220"/>
      <c r="G140" s="220"/>
    </row>
    <row r="141" spans="1:7" ht="15.75" customHeight="1" x14ac:dyDescent="0.2">
      <c r="A141" s="218"/>
      <c r="B141" s="219"/>
      <c r="C141" s="219"/>
      <c r="D141" s="220"/>
      <c r="E141" s="220"/>
      <c r="F141" s="220"/>
      <c r="G141" s="220"/>
    </row>
    <row r="142" spans="1:7" ht="15.75" customHeight="1" x14ac:dyDescent="0.2">
      <c r="A142" s="218"/>
      <c r="B142" s="219"/>
      <c r="C142" s="219"/>
      <c r="D142" s="220"/>
      <c r="E142" s="220"/>
      <c r="F142" s="220"/>
      <c r="G142" s="220"/>
    </row>
    <row r="143" spans="1:7" ht="15.75" customHeight="1" x14ac:dyDescent="0.2">
      <c r="A143" s="218"/>
      <c r="B143" s="219"/>
      <c r="C143" s="219"/>
      <c r="D143" s="220"/>
      <c r="E143" s="220"/>
      <c r="F143" s="220"/>
      <c r="G143" s="220"/>
    </row>
    <row r="144" spans="1:7" ht="15.75" customHeight="1" x14ac:dyDescent="0.2">
      <c r="A144" s="218"/>
      <c r="B144" s="219"/>
      <c r="C144" s="219"/>
      <c r="D144" s="220"/>
      <c r="E144" s="220"/>
      <c r="F144" s="220"/>
      <c r="G144" s="220"/>
    </row>
    <row r="145" spans="1:7" ht="15.75" customHeight="1" x14ac:dyDescent="0.2">
      <c r="A145" s="218"/>
      <c r="B145" s="219"/>
      <c r="C145" s="219"/>
      <c r="D145" s="220"/>
      <c r="E145" s="220"/>
      <c r="F145" s="220"/>
      <c r="G145" s="220"/>
    </row>
    <row r="146" spans="1:7" ht="15.75" customHeight="1" x14ac:dyDescent="0.2">
      <c r="A146" s="218"/>
      <c r="B146" s="219"/>
      <c r="C146" s="219"/>
      <c r="D146" s="220"/>
      <c r="E146" s="220"/>
      <c r="F146" s="220"/>
      <c r="G146" s="220"/>
    </row>
    <row r="147" spans="1:7" ht="15.75" customHeight="1" x14ac:dyDescent="0.2">
      <c r="A147" s="218"/>
      <c r="B147" s="219"/>
      <c r="C147" s="219"/>
      <c r="D147" s="220"/>
      <c r="E147" s="220"/>
      <c r="F147" s="220"/>
      <c r="G147" s="220"/>
    </row>
    <row r="148" spans="1:7" ht="15.75" customHeight="1" x14ac:dyDescent="0.2">
      <c r="A148" s="218"/>
      <c r="B148" s="219"/>
      <c r="C148" s="219"/>
      <c r="D148" s="220"/>
      <c r="E148" s="220"/>
      <c r="F148" s="220"/>
      <c r="G148" s="220"/>
    </row>
    <row r="149" spans="1:7" ht="15.75" customHeight="1" x14ac:dyDescent="0.2">
      <c r="A149" s="218"/>
      <c r="B149" s="219"/>
      <c r="C149" s="219"/>
      <c r="D149" s="220"/>
      <c r="E149" s="220"/>
      <c r="F149" s="220"/>
      <c r="G149" s="220"/>
    </row>
    <row r="150" spans="1:7" ht="15.75" customHeight="1" x14ac:dyDescent="0.2">
      <c r="A150" s="218"/>
      <c r="B150" s="219"/>
      <c r="C150" s="219"/>
      <c r="D150" s="220"/>
      <c r="E150" s="220"/>
      <c r="F150" s="220"/>
      <c r="G150" s="220"/>
    </row>
    <row r="151" spans="1:7" ht="15.75" customHeight="1" x14ac:dyDescent="0.2">
      <c r="A151" s="218"/>
      <c r="B151" s="219"/>
      <c r="C151" s="219"/>
      <c r="D151" s="220"/>
      <c r="E151" s="220"/>
      <c r="F151" s="220"/>
      <c r="G151" s="220"/>
    </row>
    <row r="152" spans="1:7" ht="15.75" customHeight="1" x14ac:dyDescent="0.2">
      <c r="A152" s="218"/>
      <c r="B152" s="219"/>
      <c r="C152" s="219"/>
      <c r="D152" s="220"/>
      <c r="E152" s="220"/>
      <c r="F152" s="220"/>
      <c r="G152" s="220"/>
    </row>
    <row r="153" spans="1:7" ht="15.75" customHeight="1" x14ac:dyDescent="0.2">
      <c r="A153" s="218"/>
      <c r="B153" s="219"/>
      <c r="C153" s="219"/>
      <c r="D153" s="220"/>
      <c r="E153" s="220"/>
      <c r="F153" s="220"/>
      <c r="G153" s="220"/>
    </row>
    <row r="154" spans="1:7" ht="15.75" customHeight="1" x14ac:dyDescent="0.2">
      <c r="A154" s="218"/>
      <c r="B154" s="219"/>
      <c r="C154" s="219"/>
      <c r="D154" s="220"/>
      <c r="E154" s="220"/>
      <c r="F154" s="220"/>
      <c r="G154" s="220"/>
    </row>
    <row r="155" spans="1:7" ht="15.75" customHeight="1" x14ac:dyDescent="0.2">
      <c r="A155" s="218"/>
      <c r="B155" s="219"/>
      <c r="C155" s="219"/>
      <c r="D155" s="220"/>
      <c r="E155" s="220"/>
      <c r="F155" s="220"/>
      <c r="G155" s="220"/>
    </row>
    <row r="156" spans="1:7" ht="15.75" customHeight="1" x14ac:dyDescent="0.2">
      <c r="A156" s="218"/>
      <c r="B156" s="219"/>
      <c r="C156" s="219"/>
      <c r="D156" s="220"/>
      <c r="E156" s="220"/>
      <c r="F156" s="220"/>
      <c r="G156" s="220"/>
    </row>
    <row r="157" spans="1:7" ht="15.75" customHeight="1" x14ac:dyDescent="0.2">
      <c r="A157" s="218"/>
      <c r="B157" s="219"/>
      <c r="C157" s="219"/>
      <c r="D157" s="220"/>
      <c r="E157" s="220"/>
      <c r="F157" s="220"/>
      <c r="G157" s="220"/>
    </row>
    <row r="158" spans="1:7" ht="15.75" customHeight="1" x14ac:dyDescent="0.2">
      <c r="A158" s="218"/>
      <c r="B158" s="219"/>
      <c r="C158" s="219"/>
      <c r="D158" s="220"/>
      <c r="E158" s="220"/>
      <c r="F158" s="220"/>
      <c r="G158" s="220"/>
    </row>
    <row r="159" spans="1:7" ht="15.75" customHeight="1" x14ac:dyDescent="0.2">
      <c r="A159" s="218"/>
      <c r="B159" s="219"/>
      <c r="C159" s="219"/>
      <c r="D159" s="220"/>
      <c r="E159" s="220"/>
      <c r="F159" s="220"/>
      <c r="G159" s="220"/>
    </row>
    <row r="160" spans="1:7" ht="15.75" customHeight="1" x14ac:dyDescent="0.2">
      <c r="A160" s="218"/>
      <c r="B160" s="219"/>
      <c r="C160" s="219"/>
      <c r="D160" s="220"/>
      <c r="E160" s="220"/>
      <c r="F160" s="220"/>
      <c r="G160" s="220"/>
    </row>
    <row r="161" spans="1:7" ht="15.75" customHeight="1" x14ac:dyDescent="0.2">
      <c r="A161" s="218"/>
      <c r="B161" s="219"/>
      <c r="C161" s="219"/>
      <c r="D161" s="220"/>
      <c r="E161" s="220"/>
      <c r="F161" s="220"/>
      <c r="G161" s="220"/>
    </row>
    <row r="162" spans="1:7" ht="15.75" customHeight="1" x14ac:dyDescent="0.2">
      <c r="A162" s="218"/>
      <c r="B162" s="219"/>
      <c r="C162" s="219"/>
      <c r="D162" s="220"/>
      <c r="E162" s="220"/>
      <c r="F162" s="220"/>
      <c r="G162" s="220"/>
    </row>
    <row r="163" spans="1:7" ht="15.75" customHeight="1" x14ac:dyDescent="0.2">
      <c r="A163" s="218"/>
      <c r="B163" s="219"/>
      <c r="C163" s="219"/>
      <c r="D163" s="220"/>
      <c r="E163" s="220"/>
      <c r="F163" s="220"/>
      <c r="G163" s="220"/>
    </row>
    <row r="164" spans="1:7" ht="15.75" customHeight="1" x14ac:dyDescent="0.2">
      <c r="A164" s="218"/>
      <c r="B164" s="219"/>
      <c r="C164" s="219"/>
      <c r="D164" s="220"/>
      <c r="E164" s="220"/>
      <c r="F164" s="220"/>
      <c r="G164" s="220"/>
    </row>
    <row r="165" spans="1:7" ht="15.75" customHeight="1" x14ac:dyDescent="0.2">
      <c r="A165" s="218"/>
      <c r="B165" s="219"/>
      <c r="C165" s="219"/>
      <c r="D165" s="220"/>
      <c r="E165" s="220"/>
      <c r="F165" s="220"/>
      <c r="G165" s="220"/>
    </row>
    <row r="166" spans="1:7" ht="15.75" customHeight="1" x14ac:dyDescent="0.2">
      <c r="A166" s="218"/>
      <c r="B166" s="219"/>
      <c r="C166" s="219"/>
      <c r="D166" s="220"/>
      <c r="E166" s="220"/>
      <c r="F166" s="220"/>
      <c r="G166" s="220"/>
    </row>
    <row r="167" spans="1:7" ht="15.75" customHeight="1" x14ac:dyDescent="0.2">
      <c r="A167" s="218"/>
      <c r="B167" s="219"/>
      <c r="C167" s="219"/>
      <c r="D167" s="220"/>
      <c r="E167" s="220"/>
      <c r="F167" s="220"/>
      <c r="G167" s="220"/>
    </row>
    <row r="168" spans="1:7" ht="15.75" customHeight="1" x14ac:dyDescent="0.2">
      <c r="A168" s="218"/>
      <c r="B168" s="219"/>
      <c r="C168" s="219"/>
      <c r="D168" s="220"/>
      <c r="E168" s="220"/>
      <c r="F168" s="220"/>
      <c r="G168" s="220"/>
    </row>
    <row r="169" spans="1:7" ht="15.75" customHeight="1" x14ac:dyDescent="0.2">
      <c r="A169" s="218"/>
      <c r="B169" s="219"/>
      <c r="C169" s="219"/>
      <c r="D169" s="220"/>
      <c r="E169" s="220"/>
      <c r="F169" s="220"/>
      <c r="G169" s="220"/>
    </row>
    <row r="170" spans="1:7" ht="15.75" customHeight="1" x14ac:dyDescent="0.2">
      <c r="A170" s="218"/>
      <c r="B170" s="219"/>
      <c r="C170" s="219"/>
      <c r="D170" s="220"/>
      <c r="E170" s="220"/>
      <c r="F170" s="220"/>
      <c r="G170" s="220"/>
    </row>
    <row r="171" spans="1:7" ht="15.75" customHeight="1" x14ac:dyDescent="0.2">
      <c r="A171" s="218"/>
      <c r="B171" s="219"/>
      <c r="C171" s="219"/>
      <c r="D171" s="220"/>
      <c r="E171" s="220"/>
      <c r="F171" s="220"/>
      <c r="G171" s="220"/>
    </row>
    <row r="172" spans="1:7" ht="15.75" customHeight="1" x14ac:dyDescent="0.2">
      <c r="A172" s="218"/>
      <c r="B172" s="219"/>
      <c r="C172" s="219"/>
      <c r="D172" s="220"/>
      <c r="E172" s="220"/>
      <c r="F172" s="220"/>
      <c r="G172" s="220"/>
    </row>
    <row r="173" spans="1:7" ht="15.75" customHeight="1" x14ac:dyDescent="0.2">
      <c r="A173" s="218"/>
      <c r="B173" s="219"/>
      <c r="C173" s="219"/>
      <c r="D173" s="220"/>
      <c r="E173" s="220"/>
      <c r="F173" s="220"/>
      <c r="G173" s="220"/>
    </row>
    <row r="174" spans="1:7" ht="15.75" customHeight="1" x14ac:dyDescent="0.2">
      <c r="A174" s="218"/>
      <c r="B174" s="219"/>
      <c r="C174" s="219"/>
      <c r="D174" s="220"/>
      <c r="E174" s="220"/>
      <c r="F174" s="220"/>
      <c r="G174" s="220"/>
    </row>
    <row r="175" spans="1:7" ht="15.75" customHeight="1" x14ac:dyDescent="0.2">
      <c r="A175" s="218"/>
      <c r="B175" s="219"/>
      <c r="C175" s="219"/>
      <c r="D175" s="220"/>
      <c r="E175" s="220"/>
      <c r="F175" s="220"/>
      <c r="G175" s="220"/>
    </row>
    <row r="176" spans="1:7" ht="15.75" customHeight="1" x14ac:dyDescent="0.2">
      <c r="A176" s="218"/>
      <c r="B176" s="219"/>
      <c r="C176" s="219"/>
      <c r="D176" s="220"/>
      <c r="E176" s="220"/>
      <c r="F176" s="220"/>
      <c r="G176" s="220"/>
    </row>
    <row r="177" spans="1:7" ht="15.75" customHeight="1" x14ac:dyDescent="0.2">
      <c r="A177" s="218"/>
      <c r="B177" s="219"/>
      <c r="C177" s="219"/>
      <c r="D177" s="220"/>
      <c r="E177" s="220"/>
      <c r="F177" s="220"/>
      <c r="G177" s="220"/>
    </row>
    <row r="178" spans="1:7" ht="15.75" customHeight="1" x14ac:dyDescent="0.2">
      <c r="A178" s="218"/>
      <c r="B178" s="219"/>
      <c r="C178" s="219"/>
      <c r="D178" s="220"/>
      <c r="E178" s="220"/>
      <c r="F178" s="220"/>
      <c r="G178" s="220"/>
    </row>
    <row r="179" spans="1:7" ht="15.75" customHeight="1" x14ac:dyDescent="0.2">
      <c r="A179" s="218"/>
      <c r="B179" s="219"/>
      <c r="C179" s="219"/>
      <c r="D179" s="220"/>
      <c r="E179" s="220"/>
      <c r="F179" s="220"/>
      <c r="G179" s="220"/>
    </row>
    <row r="180" spans="1:7" ht="15.75" customHeight="1" x14ac:dyDescent="0.2">
      <c r="A180" s="218"/>
      <c r="B180" s="219"/>
      <c r="C180" s="219"/>
      <c r="D180" s="220"/>
      <c r="E180" s="220"/>
      <c r="F180" s="220"/>
      <c r="G180" s="220"/>
    </row>
    <row r="181" spans="1:7" ht="15.75" customHeight="1" x14ac:dyDescent="0.2">
      <c r="A181" s="218"/>
      <c r="B181" s="219"/>
      <c r="C181" s="219"/>
      <c r="D181" s="220"/>
      <c r="E181" s="220"/>
      <c r="F181" s="220"/>
      <c r="G181" s="220"/>
    </row>
    <row r="182" spans="1:7" ht="15.75" customHeight="1" x14ac:dyDescent="0.2">
      <c r="A182" s="218"/>
      <c r="B182" s="219"/>
      <c r="C182" s="219"/>
      <c r="D182" s="220"/>
      <c r="E182" s="220"/>
      <c r="F182" s="220"/>
      <c r="G182" s="220"/>
    </row>
    <row r="183" spans="1:7" ht="15.75" customHeight="1" x14ac:dyDescent="0.2">
      <c r="A183" s="218"/>
      <c r="B183" s="219"/>
      <c r="C183" s="219"/>
      <c r="D183" s="220"/>
      <c r="E183" s="220"/>
      <c r="F183" s="220"/>
      <c r="G183" s="220"/>
    </row>
    <row r="184" spans="1:7" ht="15.75" customHeight="1" x14ac:dyDescent="0.2">
      <c r="A184" s="218"/>
      <c r="B184" s="219"/>
      <c r="C184" s="219"/>
      <c r="D184" s="220"/>
      <c r="E184" s="220"/>
      <c r="F184" s="220"/>
      <c r="G184" s="220"/>
    </row>
    <row r="185" spans="1:7" ht="15.75" customHeight="1" x14ac:dyDescent="0.2">
      <c r="A185" s="218"/>
      <c r="B185" s="219"/>
      <c r="C185" s="219"/>
      <c r="D185" s="220"/>
      <c r="E185" s="220"/>
      <c r="F185" s="220"/>
      <c r="G185" s="220"/>
    </row>
    <row r="186" spans="1:7" ht="15.75" customHeight="1" x14ac:dyDescent="0.2">
      <c r="A186" s="218"/>
      <c r="B186" s="219"/>
      <c r="C186" s="219"/>
      <c r="D186" s="220"/>
      <c r="E186" s="220"/>
      <c r="F186" s="220"/>
      <c r="G186" s="220"/>
    </row>
    <row r="187" spans="1:7" ht="15.75" customHeight="1" x14ac:dyDescent="0.2">
      <c r="A187" s="218"/>
      <c r="B187" s="219"/>
      <c r="C187" s="219"/>
      <c r="D187" s="220"/>
      <c r="E187" s="220"/>
      <c r="F187" s="220"/>
      <c r="G187" s="220"/>
    </row>
    <row r="188" spans="1:7" ht="15.75" customHeight="1" x14ac:dyDescent="0.2">
      <c r="A188" s="218"/>
      <c r="B188" s="219"/>
      <c r="C188" s="219"/>
      <c r="D188" s="220"/>
      <c r="E188" s="220"/>
      <c r="F188" s="220"/>
      <c r="G188" s="220"/>
    </row>
    <row r="189" spans="1:7" ht="15.75" customHeight="1" x14ac:dyDescent="0.2">
      <c r="A189" s="218"/>
      <c r="B189" s="219"/>
      <c r="C189" s="219"/>
      <c r="D189" s="220"/>
      <c r="E189" s="220"/>
      <c r="F189" s="220"/>
      <c r="G189" s="220"/>
    </row>
    <row r="190" spans="1:7" ht="15.75" customHeight="1" x14ac:dyDescent="0.2">
      <c r="A190" s="218"/>
      <c r="B190" s="219"/>
      <c r="C190" s="219"/>
      <c r="D190" s="220"/>
      <c r="E190" s="220"/>
      <c r="F190" s="220"/>
      <c r="G190" s="220"/>
    </row>
    <row r="191" spans="1:7" ht="15.75" customHeight="1" x14ac:dyDescent="0.2">
      <c r="A191" s="218"/>
      <c r="B191" s="219"/>
      <c r="C191" s="219"/>
      <c r="D191" s="220"/>
      <c r="E191" s="220"/>
      <c r="F191" s="220"/>
      <c r="G191" s="220"/>
    </row>
    <row r="192" spans="1:7" ht="15.75" customHeight="1" x14ac:dyDescent="0.2">
      <c r="A192" s="218"/>
      <c r="B192" s="219"/>
      <c r="C192" s="219"/>
      <c r="D192" s="220"/>
      <c r="E192" s="220"/>
      <c r="F192" s="220"/>
      <c r="G192" s="220"/>
    </row>
    <row r="193" spans="1:7" ht="15.75" customHeight="1" x14ac:dyDescent="0.2">
      <c r="A193" s="218"/>
      <c r="B193" s="219"/>
      <c r="C193" s="219"/>
      <c r="D193" s="220"/>
      <c r="E193" s="220"/>
      <c r="F193" s="220"/>
      <c r="G193" s="220"/>
    </row>
    <row r="194" spans="1:7" ht="15.75" customHeight="1" x14ac:dyDescent="0.2">
      <c r="A194" s="218"/>
      <c r="B194" s="219"/>
      <c r="C194" s="219"/>
      <c r="D194" s="220"/>
      <c r="E194" s="220"/>
      <c r="F194" s="220"/>
      <c r="G194" s="220"/>
    </row>
    <row r="195" spans="1:7" ht="15.75" customHeight="1" x14ac:dyDescent="0.2">
      <c r="A195" s="218"/>
      <c r="B195" s="219"/>
      <c r="C195" s="219"/>
      <c r="D195" s="220"/>
      <c r="E195" s="220"/>
      <c r="F195" s="220"/>
      <c r="G195" s="220"/>
    </row>
    <row r="196" spans="1:7" ht="15.75" customHeight="1" x14ac:dyDescent="0.2">
      <c r="A196" s="218"/>
      <c r="B196" s="219"/>
      <c r="C196" s="219"/>
      <c r="D196" s="220"/>
      <c r="E196" s="220"/>
      <c r="F196" s="220"/>
      <c r="G196" s="220"/>
    </row>
    <row r="197" spans="1:7" ht="15.75" customHeight="1" x14ac:dyDescent="0.2">
      <c r="A197" s="218"/>
      <c r="B197" s="219"/>
      <c r="C197" s="219"/>
      <c r="D197" s="220"/>
      <c r="E197" s="220"/>
      <c r="F197" s="220"/>
      <c r="G197" s="220"/>
    </row>
    <row r="198" spans="1:7" ht="15.75" customHeight="1" x14ac:dyDescent="0.2">
      <c r="A198" s="218"/>
      <c r="B198" s="219"/>
      <c r="C198" s="219"/>
      <c r="D198" s="220"/>
      <c r="E198" s="220"/>
      <c r="F198" s="220"/>
      <c r="G198" s="220"/>
    </row>
    <row r="199" spans="1:7" ht="15.75" customHeight="1" x14ac:dyDescent="0.2">
      <c r="A199" s="218"/>
      <c r="B199" s="219"/>
      <c r="C199" s="219"/>
      <c r="D199" s="220"/>
      <c r="E199" s="220"/>
      <c r="F199" s="220"/>
      <c r="G199" s="220"/>
    </row>
    <row r="200" spans="1:7" ht="15.75" customHeight="1" x14ac:dyDescent="0.2">
      <c r="A200" s="218"/>
      <c r="B200" s="219"/>
      <c r="C200" s="219"/>
      <c r="D200" s="220"/>
      <c r="E200" s="220"/>
      <c r="F200" s="220"/>
      <c r="G200" s="220"/>
    </row>
    <row r="201" spans="1:7" ht="15.75" customHeight="1" x14ac:dyDescent="0.2">
      <c r="A201" s="218"/>
      <c r="B201" s="219"/>
      <c r="C201" s="219"/>
      <c r="D201" s="220"/>
      <c r="E201" s="220"/>
      <c r="F201" s="220"/>
      <c r="G201" s="220"/>
    </row>
    <row r="202" spans="1:7" ht="15.75" customHeight="1" x14ac:dyDescent="0.2">
      <c r="A202" s="218"/>
      <c r="B202" s="219"/>
      <c r="C202" s="219"/>
      <c r="D202" s="220"/>
      <c r="E202" s="220"/>
      <c r="F202" s="220"/>
      <c r="G202" s="220"/>
    </row>
    <row r="203" spans="1:7" ht="15.75" customHeight="1" x14ac:dyDescent="0.2">
      <c r="A203" s="218"/>
      <c r="B203" s="219"/>
      <c r="C203" s="219"/>
      <c r="D203" s="220"/>
      <c r="E203" s="220"/>
      <c r="F203" s="220"/>
      <c r="G203" s="220"/>
    </row>
    <row r="204" spans="1:7" ht="15.75" customHeight="1" x14ac:dyDescent="0.2">
      <c r="A204" s="218"/>
      <c r="B204" s="219"/>
      <c r="C204" s="219"/>
      <c r="D204" s="220"/>
      <c r="E204" s="220"/>
      <c r="F204" s="220"/>
      <c r="G204" s="220"/>
    </row>
    <row r="205" spans="1:7" ht="15.75" customHeight="1" x14ac:dyDescent="0.2">
      <c r="A205" s="218"/>
      <c r="B205" s="219"/>
      <c r="C205" s="219"/>
      <c r="D205" s="220"/>
      <c r="E205" s="220"/>
      <c r="F205" s="220"/>
      <c r="G205" s="220"/>
    </row>
    <row r="206" spans="1:7" ht="15.75" customHeight="1" x14ac:dyDescent="0.2">
      <c r="A206" s="218"/>
      <c r="B206" s="219"/>
      <c r="C206" s="219"/>
      <c r="D206" s="220"/>
      <c r="E206" s="220"/>
      <c r="F206" s="220"/>
      <c r="G206" s="220"/>
    </row>
    <row r="207" spans="1:7" ht="15.75" customHeight="1" x14ac:dyDescent="0.2">
      <c r="A207" s="218"/>
      <c r="B207" s="219"/>
      <c r="C207" s="219"/>
      <c r="D207" s="220"/>
      <c r="E207" s="220"/>
      <c r="F207" s="220"/>
      <c r="G207" s="220"/>
    </row>
    <row r="208" spans="1:7" ht="15.75" customHeight="1" x14ac:dyDescent="0.2">
      <c r="A208" s="218"/>
      <c r="B208" s="219"/>
      <c r="C208" s="219"/>
      <c r="D208" s="220"/>
      <c r="E208" s="220"/>
      <c r="F208" s="220"/>
      <c r="G208" s="220"/>
    </row>
    <row r="209" spans="1:7" ht="15.75" customHeight="1" x14ac:dyDescent="0.2">
      <c r="A209" s="218"/>
      <c r="B209" s="219"/>
      <c r="C209" s="219"/>
      <c r="D209" s="220"/>
      <c r="E209" s="220"/>
      <c r="F209" s="220"/>
      <c r="G209" s="220"/>
    </row>
    <row r="210" spans="1:7" ht="15.75" customHeight="1" x14ac:dyDescent="0.2">
      <c r="A210" s="218"/>
      <c r="B210" s="219"/>
      <c r="C210" s="219"/>
      <c r="D210" s="220"/>
      <c r="E210" s="220"/>
      <c r="F210" s="220"/>
      <c r="G210" s="220"/>
    </row>
    <row r="211" spans="1:7" ht="15.75" customHeight="1" x14ac:dyDescent="0.2">
      <c r="A211" s="218"/>
      <c r="B211" s="219"/>
      <c r="C211" s="219"/>
      <c r="D211" s="220"/>
      <c r="E211" s="220"/>
      <c r="F211" s="220"/>
      <c r="G211" s="220"/>
    </row>
    <row r="212" spans="1:7" ht="15.75" customHeight="1" x14ac:dyDescent="0.2">
      <c r="A212" s="218"/>
      <c r="B212" s="219"/>
      <c r="C212" s="219"/>
      <c r="D212" s="220"/>
      <c r="E212" s="220"/>
      <c r="F212" s="220"/>
      <c r="G212" s="220"/>
    </row>
    <row r="213" spans="1:7" ht="15.75" customHeight="1" x14ac:dyDescent="0.2">
      <c r="A213" s="218"/>
      <c r="B213" s="219"/>
      <c r="C213" s="219"/>
      <c r="D213" s="220"/>
      <c r="E213" s="220"/>
      <c r="F213" s="220"/>
      <c r="G213" s="220"/>
    </row>
    <row r="214" spans="1:7" ht="15.75" customHeight="1" x14ac:dyDescent="0.2">
      <c r="A214" s="218"/>
      <c r="B214" s="219"/>
      <c r="C214" s="219"/>
      <c r="D214" s="220"/>
      <c r="E214" s="220"/>
      <c r="F214" s="220"/>
      <c r="G214" s="220"/>
    </row>
    <row r="215" spans="1:7" ht="15.75" customHeight="1" x14ac:dyDescent="0.2">
      <c r="A215" s="218"/>
      <c r="B215" s="219"/>
      <c r="C215" s="219"/>
      <c r="D215" s="220"/>
      <c r="E215" s="220"/>
      <c r="F215" s="220"/>
      <c r="G215" s="220"/>
    </row>
    <row r="216" spans="1:7" ht="15.75" customHeight="1" x14ac:dyDescent="0.2">
      <c r="A216" s="218"/>
      <c r="B216" s="219"/>
      <c r="C216" s="219"/>
      <c r="D216" s="220"/>
      <c r="E216" s="220"/>
      <c r="F216" s="220"/>
      <c r="G216" s="220"/>
    </row>
    <row r="217" spans="1:7" ht="15.75" customHeight="1" x14ac:dyDescent="0.2">
      <c r="A217" s="218"/>
      <c r="B217" s="219"/>
      <c r="C217" s="219"/>
      <c r="D217" s="220"/>
      <c r="E217" s="220"/>
      <c r="F217" s="220"/>
      <c r="G217" s="220"/>
    </row>
    <row r="218" spans="1:7" ht="15.75" customHeight="1" x14ac:dyDescent="0.2">
      <c r="A218" s="218"/>
      <c r="B218" s="219"/>
      <c r="C218" s="219"/>
      <c r="D218" s="220"/>
      <c r="E218" s="220"/>
      <c r="F218" s="220"/>
      <c r="G218" s="220"/>
    </row>
    <row r="219" spans="1:7" ht="15.75" customHeight="1" x14ac:dyDescent="0.2">
      <c r="A219" s="218"/>
      <c r="B219" s="219"/>
      <c r="C219" s="219"/>
      <c r="D219" s="220"/>
      <c r="E219" s="220"/>
      <c r="F219" s="220"/>
      <c r="G219" s="220"/>
    </row>
    <row r="220" spans="1:7" ht="15.75" customHeight="1" x14ac:dyDescent="0.2">
      <c r="A220" s="218"/>
      <c r="B220" s="219"/>
      <c r="C220" s="219"/>
      <c r="D220" s="220"/>
      <c r="E220" s="220"/>
      <c r="F220" s="220"/>
      <c r="G220" s="220"/>
    </row>
    <row r="221" spans="1:7" ht="15.75" customHeight="1" x14ac:dyDescent="0.2">
      <c r="A221" s="218"/>
      <c r="B221" s="219"/>
      <c r="C221" s="219"/>
      <c r="D221" s="220"/>
      <c r="E221" s="220"/>
      <c r="F221" s="220"/>
      <c r="G221" s="220"/>
    </row>
    <row r="222" spans="1:7" ht="15.75" customHeight="1" x14ac:dyDescent="0.2">
      <c r="A222" s="218"/>
      <c r="B222" s="219"/>
      <c r="C222" s="219"/>
      <c r="D222" s="220"/>
      <c r="E222" s="220"/>
      <c r="F222" s="220"/>
      <c r="G222" s="220"/>
    </row>
    <row r="223" spans="1:7" ht="15.75" customHeight="1" x14ac:dyDescent="0.2">
      <c r="A223" s="218"/>
      <c r="B223" s="219"/>
      <c r="C223" s="219"/>
      <c r="D223" s="220"/>
      <c r="E223" s="220"/>
      <c r="F223" s="220"/>
      <c r="G223" s="220"/>
    </row>
    <row r="224" spans="1:7" ht="15.75" customHeight="1" x14ac:dyDescent="0.2">
      <c r="A224" s="218"/>
      <c r="B224" s="219"/>
      <c r="C224" s="219"/>
      <c r="D224" s="220"/>
      <c r="E224" s="220"/>
      <c r="F224" s="220"/>
      <c r="G224" s="220"/>
    </row>
    <row r="225" spans="1:7" ht="15.75" customHeight="1" x14ac:dyDescent="0.2">
      <c r="A225" s="218"/>
      <c r="B225" s="219"/>
      <c r="C225" s="219"/>
      <c r="D225" s="220"/>
      <c r="E225" s="220"/>
      <c r="F225" s="220"/>
      <c r="G225" s="220"/>
    </row>
    <row r="226" spans="1:7" ht="15.75" customHeight="1" x14ac:dyDescent="0.2">
      <c r="A226" s="218"/>
      <c r="B226" s="219"/>
      <c r="C226" s="219"/>
      <c r="D226" s="220"/>
      <c r="E226" s="220"/>
      <c r="F226" s="220"/>
      <c r="G226" s="220"/>
    </row>
    <row r="227" spans="1:7" ht="15.75" customHeight="1" x14ac:dyDescent="0.2"/>
    <row r="228" spans="1:7" ht="15.75" customHeight="1" x14ac:dyDescent="0.2"/>
    <row r="229" spans="1:7" ht="15.75" customHeight="1" x14ac:dyDescent="0.2"/>
    <row r="230" spans="1:7" ht="15.75" customHeight="1" x14ac:dyDescent="0.2"/>
    <row r="231" spans="1:7" ht="15.75" customHeight="1" x14ac:dyDescent="0.2"/>
    <row r="232" spans="1:7" ht="15.75" customHeight="1" x14ac:dyDescent="0.2"/>
    <row r="233" spans="1:7" ht="15.75" customHeight="1" x14ac:dyDescent="0.2"/>
    <row r="234" spans="1:7" ht="15.75" customHeight="1" x14ac:dyDescent="0.2"/>
    <row r="235" spans="1:7" ht="15.75" customHeight="1" x14ac:dyDescent="0.2"/>
    <row r="236" spans="1:7" ht="15.75" customHeight="1" x14ac:dyDescent="0.2"/>
    <row r="237" spans="1:7" ht="15.75" customHeight="1" x14ac:dyDescent="0.2"/>
    <row r="238" spans="1:7" ht="15.75" customHeight="1" x14ac:dyDescent="0.2"/>
    <row r="239" spans="1:7" ht="15.75" customHeight="1" x14ac:dyDescent="0.2"/>
    <row r="240" spans="1: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C1:G1"/>
    <mergeCell ref="A5:A6"/>
    <mergeCell ref="B5:B6"/>
    <mergeCell ref="C5:C6"/>
    <mergeCell ref="D5:G5"/>
  </mergeCells>
  <hyperlinks>
    <hyperlink ref="B16" r:id="rId1" xr:uid="{00000000-0004-0000-0200-000000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1000"/>
  <sheetViews>
    <sheetView workbookViewId="0"/>
  </sheetViews>
  <sheetFormatPr defaultColWidth="12.5703125" defaultRowHeight="15" customHeight="1" x14ac:dyDescent="0.2"/>
  <cols>
    <col min="1" max="6" width="12.5703125" customWidth="1"/>
    <col min="9" max="9" width="17.42578125" customWidth="1"/>
    <col min="11" max="11" width="23.42578125" customWidth="1"/>
  </cols>
  <sheetData>
    <row r="1" spans="1:11" ht="15.75" customHeight="1" x14ac:dyDescent="0.2">
      <c r="A1" s="221" t="s">
        <v>3260</v>
      </c>
      <c r="G1" s="221" t="s">
        <v>3261</v>
      </c>
      <c r="I1" s="221" t="s">
        <v>3262</v>
      </c>
      <c r="K1" s="221" t="s">
        <v>308</v>
      </c>
    </row>
    <row r="2" spans="1:11" ht="15.75" customHeight="1" x14ac:dyDescent="0.2">
      <c r="A2" s="221" t="s">
        <v>400</v>
      </c>
      <c r="G2" s="221" t="s">
        <v>3263</v>
      </c>
      <c r="I2" s="221" t="s">
        <v>3264</v>
      </c>
      <c r="K2" s="221" t="s">
        <v>320</v>
      </c>
    </row>
    <row r="3" spans="1:11" ht="15.75" customHeight="1" x14ac:dyDescent="0.2">
      <c r="A3" s="221" t="s">
        <v>3265</v>
      </c>
      <c r="I3" s="221" t="s">
        <v>3266</v>
      </c>
      <c r="K3" s="221" t="s">
        <v>245</v>
      </c>
    </row>
    <row r="4" spans="1:11" ht="15.75" customHeight="1" x14ac:dyDescent="0.2">
      <c r="A4" s="221" t="s">
        <v>3267</v>
      </c>
      <c r="I4" s="221" t="s">
        <v>3268</v>
      </c>
      <c r="K4" s="221" t="s">
        <v>843</v>
      </c>
    </row>
    <row r="5" spans="1:11" ht="15.75" customHeight="1" x14ac:dyDescent="0.2">
      <c r="A5" s="221" t="s">
        <v>3269</v>
      </c>
      <c r="I5" s="221" t="s">
        <v>29</v>
      </c>
      <c r="K5" s="221" t="s">
        <v>392</v>
      </c>
    </row>
    <row r="6" spans="1:11" ht="15.75" customHeight="1" x14ac:dyDescent="0.2">
      <c r="A6" s="221" t="s">
        <v>1076</v>
      </c>
      <c r="I6" s="221" t="s">
        <v>3270</v>
      </c>
      <c r="K6" s="221" t="s">
        <v>30</v>
      </c>
    </row>
    <row r="7" spans="1:11" ht="15.75" customHeight="1" x14ac:dyDescent="0.2">
      <c r="A7" s="221" t="s">
        <v>434</v>
      </c>
      <c r="I7" s="221" t="s">
        <v>3271</v>
      </c>
      <c r="K7" s="221" t="s">
        <v>365</v>
      </c>
    </row>
    <row r="8" spans="1:11" ht="15.75" customHeight="1" x14ac:dyDescent="0.2">
      <c r="A8" s="221" t="s">
        <v>3272</v>
      </c>
      <c r="I8" s="221"/>
      <c r="K8" s="221" t="s">
        <v>2527</v>
      </c>
    </row>
    <row r="9" spans="1:11" ht="15.75" customHeight="1" x14ac:dyDescent="0.2">
      <c r="A9" s="221" t="s">
        <v>174</v>
      </c>
      <c r="I9" s="221"/>
      <c r="K9" s="221" t="s">
        <v>239</v>
      </c>
    </row>
    <row r="10" spans="1:11" ht="15.75" customHeight="1" x14ac:dyDescent="0.2">
      <c r="A10" s="221" t="s">
        <v>3273</v>
      </c>
      <c r="K10" s="221" t="s">
        <v>813</v>
      </c>
    </row>
    <row r="11" spans="1:11" ht="15.75" customHeight="1" x14ac:dyDescent="0.2">
      <c r="A11" s="221" t="s">
        <v>33</v>
      </c>
      <c r="K11" s="221" t="s">
        <v>2899</v>
      </c>
    </row>
    <row r="12" spans="1:11" ht="15.75" customHeight="1" x14ac:dyDescent="0.2">
      <c r="A12" s="221" t="s">
        <v>3274</v>
      </c>
      <c r="K12" s="221" t="s">
        <v>179</v>
      </c>
    </row>
    <row r="13" spans="1:11" ht="15.75" customHeight="1" x14ac:dyDescent="0.2">
      <c r="A13" s="221" t="s">
        <v>3275</v>
      </c>
      <c r="K13" s="221" t="s">
        <v>375</v>
      </c>
    </row>
    <row r="14" spans="1:11" ht="15.75" customHeight="1" x14ac:dyDescent="0.2">
      <c r="A14" s="221" t="s">
        <v>2881</v>
      </c>
      <c r="K14" s="221" t="s">
        <v>931</v>
      </c>
    </row>
    <row r="15" spans="1:11" ht="15.75" customHeight="1" x14ac:dyDescent="0.2">
      <c r="A15" s="221" t="s">
        <v>131</v>
      </c>
      <c r="K15" s="221" t="s">
        <v>1055</v>
      </c>
    </row>
    <row r="16" spans="1:11" ht="15.75" customHeight="1" x14ac:dyDescent="0.2">
      <c r="A16" s="221" t="s">
        <v>27</v>
      </c>
      <c r="K16" s="221" t="s">
        <v>380</v>
      </c>
    </row>
    <row r="17" spans="1:11" ht="15.75" customHeight="1" x14ac:dyDescent="0.2">
      <c r="A17" s="221" t="s">
        <v>1576</v>
      </c>
      <c r="K17" s="221" t="s">
        <v>119</v>
      </c>
    </row>
    <row r="18" spans="1:11" ht="15.75" customHeight="1" x14ac:dyDescent="0.2">
      <c r="A18" s="221" t="s">
        <v>3276</v>
      </c>
      <c r="K18" s="221" t="s">
        <v>859</v>
      </c>
    </row>
    <row r="19" spans="1:11" ht="15.75" customHeight="1" x14ac:dyDescent="0.2">
      <c r="A19" s="221" t="s">
        <v>3277</v>
      </c>
      <c r="K19" s="221" t="s">
        <v>226</v>
      </c>
    </row>
    <row r="20" spans="1:11" ht="15.75" customHeight="1" x14ac:dyDescent="0.2">
      <c r="A20" s="221" t="s">
        <v>3278</v>
      </c>
      <c r="K20" s="221" t="s">
        <v>848</v>
      </c>
    </row>
    <row r="21" spans="1:11" ht="15.75" customHeight="1" x14ac:dyDescent="0.2">
      <c r="A21" s="221" t="s">
        <v>3279</v>
      </c>
      <c r="K21" s="221" t="s">
        <v>852</v>
      </c>
    </row>
    <row r="22" spans="1:11" ht="15.75" customHeight="1" x14ac:dyDescent="0.2">
      <c r="A22" s="221" t="s">
        <v>847</v>
      </c>
      <c r="K22" s="221" t="s">
        <v>745</v>
      </c>
    </row>
    <row r="23" spans="1:11" ht="15.75" customHeight="1" x14ac:dyDescent="0.2">
      <c r="K23" s="221" t="s">
        <v>751</v>
      </c>
    </row>
    <row r="24" spans="1:11" ht="15.75" customHeight="1" x14ac:dyDescent="0.2">
      <c r="K24" s="221" t="s">
        <v>1485</v>
      </c>
    </row>
    <row r="25" spans="1:11" ht="15.75" customHeight="1" x14ac:dyDescent="0.2">
      <c r="K25" s="221" t="s">
        <v>1092</v>
      </c>
    </row>
    <row r="26" spans="1:11" ht="15.75" customHeight="1" x14ac:dyDescent="0.2">
      <c r="K26" s="221" t="s">
        <v>3038</v>
      </c>
    </row>
    <row r="27" spans="1:11" ht="15.75" customHeight="1" x14ac:dyDescent="0.2">
      <c r="K27" s="221" t="s">
        <v>3020</v>
      </c>
    </row>
    <row r="28" spans="1:11" ht="15.75" customHeight="1" x14ac:dyDescent="0.2">
      <c r="K28" s="221" t="s">
        <v>1077</v>
      </c>
    </row>
    <row r="29" spans="1:11" ht="15.75" customHeight="1" x14ac:dyDescent="0.2">
      <c r="K29" s="222" t="s">
        <v>350</v>
      </c>
    </row>
    <row r="30" spans="1:11" ht="15.75" customHeight="1" x14ac:dyDescent="0.2">
      <c r="K30" s="221" t="s">
        <v>107</v>
      </c>
    </row>
    <row r="31" spans="1:11" ht="15.75" customHeight="1" x14ac:dyDescent="0.2">
      <c r="K31" s="221" t="s">
        <v>102</v>
      </c>
    </row>
    <row r="32" spans="1:11" ht="15.75" customHeight="1" x14ac:dyDescent="0.2">
      <c r="K32" s="221" t="s">
        <v>2692</v>
      </c>
    </row>
    <row r="33" spans="11:11" ht="15.75" customHeight="1" x14ac:dyDescent="0.2">
      <c r="K33" s="221" t="s">
        <v>2822</v>
      </c>
    </row>
    <row r="34" spans="11:11" ht="15.75" customHeight="1" x14ac:dyDescent="0.2">
      <c r="K34" s="221" t="s">
        <v>2826</v>
      </c>
    </row>
    <row r="35" spans="11:11" ht="15.75" customHeight="1" x14ac:dyDescent="0.2">
      <c r="K35" s="221" t="s">
        <v>1591</v>
      </c>
    </row>
    <row r="36" spans="11:11" ht="15.75" customHeight="1" x14ac:dyDescent="0.2">
      <c r="K36" s="221" t="s">
        <v>3280</v>
      </c>
    </row>
    <row r="37" spans="11:11" ht="15.75" customHeight="1" x14ac:dyDescent="0.2">
      <c r="K37" s="221" t="s">
        <v>3281</v>
      </c>
    </row>
    <row r="38" spans="11:11" ht="15.75" customHeight="1" x14ac:dyDescent="0.2">
      <c r="K38" s="221" t="s">
        <v>3282</v>
      </c>
    </row>
    <row r="39" spans="11:11" ht="15.75" customHeight="1" x14ac:dyDescent="0.2">
      <c r="K39" s="221" t="s">
        <v>2817</v>
      </c>
    </row>
    <row r="40" spans="11:11" ht="15.75" customHeight="1" x14ac:dyDescent="0.2"/>
    <row r="41" spans="11:11" ht="15.75" customHeight="1" x14ac:dyDescent="0.2"/>
    <row r="42" spans="11:11" ht="15.75" customHeight="1" x14ac:dyDescent="0.2"/>
    <row r="43" spans="11:11" ht="15.75" customHeight="1" x14ac:dyDescent="0.2"/>
    <row r="44" spans="11:11" ht="15.75" customHeight="1" x14ac:dyDescent="0.2"/>
    <row r="45" spans="11:11" ht="15.75" customHeight="1" x14ac:dyDescent="0.2"/>
    <row r="46" spans="11:11" ht="15.75" customHeight="1" x14ac:dyDescent="0.2"/>
    <row r="47" spans="11:11" ht="15.75" customHeight="1" x14ac:dyDescent="0.2"/>
    <row r="48" spans="11: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1000"/>
  <sheetViews>
    <sheetView workbookViewId="0"/>
  </sheetViews>
  <sheetFormatPr defaultColWidth="12.5703125" defaultRowHeight="15" customHeight="1" x14ac:dyDescent="0.2"/>
  <cols>
    <col min="1" max="1" width="35.28515625" customWidth="1"/>
    <col min="2" max="5" width="20.85546875" customWidth="1"/>
    <col min="6" max="6" width="12.5703125" customWidth="1"/>
  </cols>
  <sheetData>
    <row r="1" spans="1:5" ht="15.75" customHeight="1" x14ac:dyDescent="0.2">
      <c r="A1" s="223" t="s">
        <v>6</v>
      </c>
      <c r="B1" s="224" t="s">
        <v>15</v>
      </c>
      <c r="C1" s="224" t="s">
        <v>16</v>
      </c>
      <c r="D1" s="224" t="s">
        <v>17</v>
      </c>
      <c r="E1" s="224" t="s">
        <v>18</v>
      </c>
    </row>
    <row r="2" spans="1:5" ht="15.75" customHeight="1" x14ac:dyDescent="0.2">
      <c r="A2" s="225" t="s">
        <v>33</v>
      </c>
      <c r="B2" s="226" t="s">
        <v>3283</v>
      </c>
      <c r="C2" s="226" t="s">
        <v>3283</v>
      </c>
      <c r="D2" s="226" t="s">
        <v>3283</v>
      </c>
      <c r="E2" s="226" t="s">
        <v>3283</v>
      </c>
    </row>
    <row r="3" spans="1:5" ht="15.75" customHeight="1" x14ac:dyDescent="0.2">
      <c r="A3" s="227" t="s">
        <v>3265</v>
      </c>
      <c r="B3" s="226" t="s">
        <v>3283</v>
      </c>
      <c r="C3" s="226" t="s">
        <v>3283</v>
      </c>
      <c r="D3" s="226" t="s">
        <v>3283</v>
      </c>
      <c r="E3" s="226" t="s">
        <v>3283</v>
      </c>
    </row>
    <row r="4" spans="1:5" ht="15.75" customHeight="1" x14ac:dyDescent="0.2">
      <c r="A4" s="225" t="s">
        <v>434</v>
      </c>
      <c r="B4" s="226" t="s">
        <v>28</v>
      </c>
      <c r="C4" s="226" t="s">
        <v>28</v>
      </c>
      <c r="D4" s="226" t="s">
        <v>3283</v>
      </c>
      <c r="E4" s="226" t="s">
        <v>3283</v>
      </c>
    </row>
    <row r="5" spans="1:5" ht="15.75" customHeight="1" x14ac:dyDescent="0.2">
      <c r="A5" s="225" t="s">
        <v>174</v>
      </c>
      <c r="B5" s="226" t="s">
        <v>28</v>
      </c>
      <c r="C5" s="226" t="s">
        <v>28</v>
      </c>
      <c r="D5" s="226" t="s">
        <v>3283</v>
      </c>
      <c r="E5" s="226" t="s">
        <v>3283</v>
      </c>
    </row>
    <row r="6" spans="1:5" ht="15.75" customHeight="1" x14ac:dyDescent="0.2">
      <c r="A6" s="225" t="s">
        <v>1076</v>
      </c>
      <c r="B6" s="226" t="s">
        <v>3283</v>
      </c>
      <c r="C6" s="226" t="s">
        <v>28</v>
      </c>
      <c r="D6" s="226" t="s">
        <v>3283</v>
      </c>
      <c r="E6" s="226" t="s">
        <v>3283</v>
      </c>
    </row>
    <row r="7" spans="1:5" ht="15.75" customHeight="1" x14ac:dyDescent="0.2">
      <c r="A7" s="227" t="s">
        <v>2881</v>
      </c>
      <c r="B7" s="226" t="s">
        <v>3283</v>
      </c>
      <c r="C7" s="226" t="s">
        <v>28</v>
      </c>
      <c r="D7" s="226" t="s">
        <v>3283</v>
      </c>
      <c r="E7" s="226" t="s">
        <v>3283</v>
      </c>
    </row>
    <row r="8" spans="1:5" ht="15.75" customHeight="1" x14ac:dyDescent="0.2">
      <c r="A8" s="227" t="s">
        <v>3267</v>
      </c>
      <c r="B8" s="226" t="s">
        <v>28</v>
      </c>
      <c r="C8" s="226" t="s">
        <v>28</v>
      </c>
      <c r="D8" s="226" t="s">
        <v>3283</v>
      </c>
      <c r="E8" s="226" t="s">
        <v>3283</v>
      </c>
    </row>
    <row r="9" spans="1:5" ht="15.75" customHeight="1" x14ac:dyDescent="0.2">
      <c r="A9" s="227" t="s">
        <v>3260</v>
      </c>
      <c r="B9" s="226" t="s">
        <v>28</v>
      </c>
      <c r="C9" s="226" t="s">
        <v>28</v>
      </c>
      <c r="D9" s="226" t="s">
        <v>3283</v>
      </c>
      <c r="E9" s="226" t="s">
        <v>3283</v>
      </c>
    </row>
    <row r="10" spans="1:5" ht="15.75" customHeight="1" x14ac:dyDescent="0.2">
      <c r="A10" s="227" t="s">
        <v>3273</v>
      </c>
      <c r="B10" s="226" t="s">
        <v>28</v>
      </c>
      <c r="C10" s="226" t="s">
        <v>28</v>
      </c>
      <c r="D10" s="226" t="s">
        <v>3283</v>
      </c>
      <c r="E10" s="226" t="s">
        <v>3283</v>
      </c>
    </row>
    <row r="11" spans="1:5" ht="15.75" customHeight="1" x14ac:dyDescent="0.2">
      <c r="A11" s="227" t="s">
        <v>3272</v>
      </c>
      <c r="B11" s="226" t="s">
        <v>28</v>
      </c>
      <c r="C11" s="226" t="s">
        <v>28</v>
      </c>
      <c r="D11" s="226" t="s">
        <v>3283</v>
      </c>
      <c r="E11" s="226" t="s">
        <v>3283</v>
      </c>
    </row>
    <row r="12" spans="1:5" ht="15.75" customHeight="1" x14ac:dyDescent="0.2">
      <c r="A12" s="227" t="s">
        <v>131</v>
      </c>
      <c r="B12" s="226" t="s">
        <v>28</v>
      </c>
      <c r="C12" s="226" t="s">
        <v>28</v>
      </c>
      <c r="D12" s="226" t="s">
        <v>3283</v>
      </c>
      <c r="E12" s="226" t="s">
        <v>3283</v>
      </c>
    </row>
    <row r="13" spans="1:5" ht="15.75" customHeight="1" x14ac:dyDescent="0.2">
      <c r="A13" s="227" t="s">
        <v>400</v>
      </c>
      <c r="B13" s="226" t="s">
        <v>28</v>
      </c>
      <c r="C13" s="226" t="s">
        <v>28</v>
      </c>
      <c r="D13" s="226" t="s">
        <v>3283</v>
      </c>
      <c r="E13" s="226" t="s">
        <v>3283</v>
      </c>
    </row>
    <row r="14" spans="1:5" ht="15.75" customHeight="1" x14ac:dyDescent="0.2">
      <c r="A14" s="227" t="s">
        <v>3269</v>
      </c>
      <c r="B14" s="226" t="s">
        <v>28</v>
      </c>
      <c r="C14" s="226" t="s">
        <v>28</v>
      </c>
      <c r="D14" s="226" t="s">
        <v>3283</v>
      </c>
      <c r="E14" s="226" t="s">
        <v>3283</v>
      </c>
    </row>
    <row r="15" spans="1:5" ht="15.75" customHeight="1" x14ac:dyDescent="0.2">
      <c r="A15" s="227" t="s">
        <v>3275</v>
      </c>
      <c r="B15" s="226" t="s">
        <v>28</v>
      </c>
      <c r="C15" s="226" t="s">
        <v>28</v>
      </c>
      <c r="D15" s="226" t="s">
        <v>3283</v>
      </c>
      <c r="E15" s="226" t="s">
        <v>3283</v>
      </c>
    </row>
    <row r="16" spans="1:5" ht="15.75" customHeight="1" x14ac:dyDescent="0.2">
      <c r="A16" s="225" t="s">
        <v>27</v>
      </c>
      <c r="B16" s="226" t="s">
        <v>3283</v>
      </c>
      <c r="C16" s="226" t="s">
        <v>28</v>
      </c>
      <c r="D16" s="226" t="s">
        <v>3283</v>
      </c>
      <c r="E16" s="226" t="s">
        <v>3283</v>
      </c>
    </row>
    <row r="17" spans="1:5" ht="15.75" customHeight="1" x14ac:dyDescent="0.2">
      <c r="A17" s="227" t="s">
        <v>1576</v>
      </c>
      <c r="B17" s="226" t="s">
        <v>28</v>
      </c>
      <c r="C17" s="226" t="s">
        <v>28</v>
      </c>
      <c r="D17" s="226" t="s">
        <v>3283</v>
      </c>
      <c r="E17" s="226" t="s">
        <v>3283</v>
      </c>
    </row>
    <row r="18" spans="1:5" ht="15.75" customHeight="1" x14ac:dyDescent="0.2">
      <c r="A18" s="227" t="s">
        <v>3274</v>
      </c>
      <c r="B18" s="226" t="s">
        <v>3283</v>
      </c>
      <c r="C18" s="226" t="s">
        <v>28</v>
      </c>
      <c r="D18" s="226" t="s">
        <v>3283</v>
      </c>
      <c r="E18" s="226" t="s">
        <v>3283</v>
      </c>
    </row>
    <row r="19" spans="1:5" ht="15.75" customHeight="1" x14ac:dyDescent="0.2">
      <c r="A19" s="227" t="s">
        <v>3276</v>
      </c>
      <c r="B19" s="226" t="s">
        <v>28</v>
      </c>
      <c r="C19" s="226" t="s">
        <v>28</v>
      </c>
      <c r="D19" s="226" t="s">
        <v>3283</v>
      </c>
      <c r="E19" s="226" t="s">
        <v>3283</v>
      </c>
    </row>
    <row r="20" spans="1:5" ht="15.75" customHeight="1" x14ac:dyDescent="0.2">
      <c r="A20" s="227" t="s">
        <v>3277</v>
      </c>
      <c r="B20" s="226" t="s">
        <v>28</v>
      </c>
      <c r="C20" s="226" t="s">
        <v>28</v>
      </c>
      <c r="D20" s="226" t="s">
        <v>3283</v>
      </c>
      <c r="E20" s="226" t="s">
        <v>3283</v>
      </c>
    </row>
    <row r="21" spans="1:5" ht="15.75" customHeight="1" x14ac:dyDescent="0.2">
      <c r="A21" s="227" t="s">
        <v>3284</v>
      </c>
      <c r="B21" s="226" t="s">
        <v>28</v>
      </c>
      <c r="C21" s="226" t="s">
        <v>28</v>
      </c>
      <c r="D21" s="226" t="s">
        <v>3283</v>
      </c>
      <c r="E21" s="226" t="s">
        <v>3283</v>
      </c>
    </row>
    <row r="22" spans="1:5" ht="15.75" customHeight="1" x14ac:dyDescent="0.2">
      <c r="A22" s="227" t="s">
        <v>3279</v>
      </c>
      <c r="B22" s="226" t="s">
        <v>28</v>
      </c>
      <c r="C22" s="226" t="s">
        <v>28</v>
      </c>
      <c r="D22" s="226" t="s">
        <v>3283</v>
      </c>
      <c r="E22" s="226" t="s">
        <v>3283</v>
      </c>
    </row>
    <row r="23" spans="1:5" ht="15.75" customHeight="1" x14ac:dyDescent="0.2">
      <c r="A23" s="219"/>
      <c r="B23" s="228"/>
      <c r="C23" s="228"/>
      <c r="D23" s="228"/>
      <c r="E23" s="228"/>
    </row>
    <row r="24" spans="1:5" ht="15.75" customHeight="1" x14ac:dyDescent="0.2">
      <c r="A24" s="219"/>
      <c r="B24" s="228"/>
      <c r="C24" s="228"/>
      <c r="D24" s="228"/>
      <c r="E24" s="228"/>
    </row>
    <row r="25" spans="1:5" ht="15.75" customHeight="1" x14ac:dyDescent="0.2">
      <c r="A25" s="219"/>
      <c r="B25" s="228"/>
      <c r="C25" s="228"/>
      <c r="D25" s="228"/>
      <c r="E25" s="228"/>
    </row>
    <row r="26" spans="1:5" ht="15.75" customHeight="1" x14ac:dyDescent="0.2">
      <c r="A26" s="219"/>
      <c r="B26" s="228"/>
      <c r="C26" s="228"/>
      <c r="D26" s="228"/>
      <c r="E26" s="228"/>
    </row>
    <row r="27" spans="1:5" ht="15.75" customHeight="1" x14ac:dyDescent="0.2">
      <c r="A27" s="219"/>
      <c r="B27" s="228"/>
      <c r="C27" s="228"/>
      <c r="D27" s="228"/>
      <c r="E27" s="228"/>
    </row>
    <row r="28" spans="1:5" ht="15.75" customHeight="1" x14ac:dyDescent="0.2">
      <c r="A28" s="219"/>
      <c r="B28" s="228"/>
      <c r="C28" s="228"/>
      <c r="D28" s="228"/>
      <c r="E28" s="228"/>
    </row>
    <row r="29" spans="1:5" ht="15.75" customHeight="1" x14ac:dyDescent="0.2">
      <c r="A29" s="219"/>
      <c r="B29" s="228"/>
      <c r="C29" s="228"/>
      <c r="D29" s="228"/>
      <c r="E29" s="228"/>
    </row>
    <row r="30" spans="1:5" ht="15.75" customHeight="1" x14ac:dyDescent="0.2">
      <c r="A30" s="219"/>
      <c r="B30" s="228"/>
      <c r="C30" s="228"/>
      <c r="D30" s="228"/>
      <c r="E30" s="228"/>
    </row>
    <row r="31" spans="1:5" ht="15.75" customHeight="1" x14ac:dyDescent="0.2">
      <c r="A31" s="219"/>
      <c r="B31" s="228"/>
      <c r="C31" s="228"/>
      <c r="D31" s="228"/>
      <c r="E31" s="228"/>
    </row>
    <row r="32" spans="1:5" ht="15.75" customHeight="1" x14ac:dyDescent="0.2">
      <c r="A32" s="219"/>
      <c r="B32" s="228"/>
      <c r="C32" s="228"/>
      <c r="D32" s="228"/>
      <c r="E32" s="228"/>
    </row>
    <row r="33" spans="1:5" ht="15.75" customHeight="1" x14ac:dyDescent="0.2">
      <c r="A33" s="219"/>
      <c r="B33" s="228"/>
      <c r="C33" s="228"/>
      <c r="D33" s="228"/>
      <c r="E33" s="228"/>
    </row>
    <row r="34" spans="1:5" ht="15.75" customHeight="1" x14ac:dyDescent="0.2">
      <c r="A34" s="219"/>
      <c r="B34" s="228"/>
      <c r="C34" s="228"/>
      <c r="D34" s="228"/>
      <c r="E34" s="228"/>
    </row>
    <row r="35" spans="1:5" ht="15.75" customHeight="1" x14ac:dyDescent="0.2">
      <c r="A35" s="219"/>
      <c r="B35" s="228"/>
      <c r="C35" s="228"/>
      <c r="D35" s="228"/>
      <c r="E35" s="228"/>
    </row>
    <row r="36" spans="1:5" ht="15.75" customHeight="1" x14ac:dyDescent="0.2">
      <c r="A36" s="219"/>
      <c r="B36" s="228"/>
      <c r="C36" s="228"/>
      <c r="D36" s="228"/>
      <c r="E36" s="228"/>
    </row>
    <row r="37" spans="1:5" ht="15.75" customHeight="1" x14ac:dyDescent="0.2">
      <c r="A37" s="219"/>
      <c r="B37" s="228"/>
      <c r="C37" s="228"/>
      <c r="D37" s="228"/>
      <c r="E37" s="228"/>
    </row>
    <row r="38" spans="1:5" ht="15.75" customHeight="1" x14ac:dyDescent="0.2">
      <c r="A38" s="219"/>
      <c r="B38" s="228"/>
      <c r="C38" s="228"/>
      <c r="D38" s="228"/>
      <c r="E38" s="228"/>
    </row>
    <row r="39" spans="1:5" ht="15.75" customHeight="1" x14ac:dyDescent="0.2">
      <c r="A39" s="219"/>
      <c r="B39" s="228"/>
      <c r="C39" s="228"/>
      <c r="D39" s="228"/>
      <c r="E39" s="228"/>
    </row>
    <row r="40" spans="1:5" ht="15.75" customHeight="1" x14ac:dyDescent="0.2">
      <c r="A40" s="219"/>
      <c r="B40" s="228"/>
      <c r="C40" s="228"/>
      <c r="D40" s="228"/>
      <c r="E40" s="228"/>
    </row>
    <row r="41" spans="1:5" ht="15.75" customHeight="1" x14ac:dyDescent="0.2">
      <c r="A41" s="219"/>
      <c r="B41" s="228"/>
      <c r="C41" s="228"/>
      <c r="D41" s="228"/>
      <c r="E41" s="228"/>
    </row>
    <row r="42" spans="1:5" ht="15.75" customHeight="1" x14ac:dyDescent="0.2">
      <c r="A42" s="219"/>
      <c r="B42" s="228"/>
      <c r="C42" s="228"/>
      <c r="D42" s="228"/>
      <c r="E42" s="228"/>
    </row>
    <row r="43" spans="1:5" ht="15.75" customHeight="1" x14ac:dyDescent="0.2">
      <c r="A43" s="219"/>
      <c r="B43" s="228"/>
      <c r="C43" s="228"/>
      <c r="D43" s="228"/>
      <c r="E43" s="228"/>
    </row>
    <row r="44" spans="1:5" ht="15.75" customHeight="1" x14ac:dyDescent="0.2">
      <c r="A44" s="219"/>
      <c r="B44" s="228"/>
      <c r="C44" s="228"/>
      <c r="D44" s="228"/>
      <c r="E44" s="228"/>
    </row>
    <row r="45" spans="1:5" ht="15.75" customHeight="1" x14ac:dyDescent="0.2">
      <c r="A45" s="219"/>
      <c r="B45" s="228"/>
      <c r="C45" s="228"/>
      <c r="D45" s="228"/>
      <c r="E45" s="228"/>
    </row>
    <row r="46" spans="1:5" ht="15.75" customHeight="1" x14ac:dyDescent="0.2">
      <c r="A46" s="219"/>
      <c r="B46" s="228"/>
      <c r="C46" s="228"/>
      <c r="D46" s="228"/>
      <c r="E46" s="228"/>
    </row>
    <row r="47" spans="1:5" ht="15.75" customHeight="1" x14ac:dyDescent="0.2">
      <c r="A47" s="219"/>
      <c r="B47" s="228"/>
      <c r="C47" s="228"/>
      <c r="D47" s="228"/>
      <c r="E47" s="228"/>
    </row>
    <row r="48" spans="1:5" ht="15.75" customHeight="1" x14ac:dyDescent="0.2">
      <c r="A48" s="219"/>
      <c r="B48" s="228"/>
      <c r="C48" s="228"/>
      <c r="D48" s="228"/>
      <c r="E48" s="228"/>
    </row>
    <row r="49" spans="1:5" ht="15.75" customHeight="1" x14ac:dyDescent="0.2">
      <c r="A49" s="219"/>
      <c r="B49" s="228"/>
      <c r="C49" s="228"/>
      <c r="D49" s="228"/>
      <c r="E49" s="228"/>
    </row>
    <row r="50" spans="1:5" ht="15.75" customHeight="1" x14ac:dyDescent="0.2">
      <c r="A50" s="219"/>
      <c r="B50" s="228"/>
      <c r="C50" s="228"/>
      <c r="D50" s="228"/>
      <c r="E50" s="228"/>
    </row>
    <row r="51" spans="1:5" ht="15.75" customHeight="1" x14ac:dyDescent="0.2">
      <c r="A51" s="219"/>
      <c r="B51" s="228"/>
      <c r="C51" s="228"/>
      <c r="D51" s="228"/>
      <c r="E51" s="228"/>
    </row>
    <row r="52" spans="1:5" ht="15.75" customHeight="1" x14ac:dyDescent="0.2">
      <c r="A52" s="219"/>
      <c r="B52" s="228"/>
      <c r="C52" s="228"/>
      <c r="D52" s="228"/>
      <c r="E52" s="228"/>
    </row>
    <row r="53" spans="1:5" ht="15.75" customHeight="1" x14ac:dyDescent="0.2">
      <c r="A53" s="219"/>
      <c r="B53" s="228"/>
      <c r="C53" s="228"/>
      <c r="D53" s="228"/>
      <c r="E53" s="228"/>
    </row>
    <row r="54" spans="1:5" ht="15.75" customHeight="1" x14ac:dyDescent="0.2">
      <c r="A54" s="219"/>
      <c r="B54" s="228"/>
      <c r="C54" s="228"/>
      <c r="D54" s="228"/>
      <c r="E54" s="228"/>
    </row>
    <row r="55" spans="1:5" ht="15.75" customHeight="1" x14ac:dyDescent="0.2">
      <c r="A55" s="219"/>
      <c r="B55" s="228"/>
      <c r="C55" s="228"/>
      <c r="D55" s="228"/>
      <c r="E55" s="228"/>
    </row>
    <row r="56" spans="1:5" ht="15.75" customHeight="1" x14ac:dyDescent="0.2">
      <c r="A56" s="219"/>
      <c r="B56" s="228"/>
      <c r="C56" s="228"/>
      <c r="D56" s="228"/>
      <c r="E56" s="228"/>
    </row>
    <row r="57" spans="1:5" ht="15.75" customHeight="1" x14ac:dyDescent="0.2">
      <c r="A57" s="219"/>
      <c r="B57" s="228"/>
      <c r="C57" s="228"/>
      <c r="D57" s="228"/>
      <c r="E57" s="228"/>
    </row>
    <row r="58" spans="1:5" ht="15.75" customHeight="1" x14ac:dyDescent="0.2">
      <c r="A58" s="219"/>
      <c r="B58" s="228"/>
      <c r="C58" s="228"/>
      <c r="D58" s="228"/>
      <c r="E58" s="228"/>
    </row>
    <row r="59" spans="1:5" ht="15.75" customHeight="1" x14ac:dyDescent="0.2">
      <c r="A59" s="219"/>
      <c r="B59" s="228"/>
      <c r="C59" s="228"/>
      <c r="D59" s="228"/>
      <c r="E59" s="228"/>
    </row>
    <row r="60" spans="1:5" ht="15.75" customHeight="1" x14ac:dyDescent="0.2">
      <c r="A60" s="219"/>
      <c r="B60" s="228"/>
      <c r="C60" s="228"/>
      <c r="D60" s="228"/>
      <c r="E60" s="228"/>
    </row>
    <row r="61" spans="1:5" ht="15.75" customHeight="1" x14ac:dyDescent="0.2">
      <c r="A61" s="219"/>
      <c r="B61" s="228"/>
      <c r="C61" s="228"/>
      <c r="D61" s="228"/>
      <c r="E61" s="228"/>
    </row>
    <row r="62" spans="1:5" ht="15.75" customHeight="1" x14ac:dyDescent="0.2">
      <c r="A62" s="219"/>
      <c r="B62" s="228"/>
      <c r="C62" s="228"/>
      <c r="D62" s="228"/>
      <c r="E62" s="228"/>
    </row>
    <row r="63" spans="1:5" ht="15.75" customHeight="1" x14ac:dyDescent="0.2">
      <c r="A63" s="219"/>
      <c r="B63" s="228"/>
      <c r="C63" s="228"/>
      <c r="D63" s="228"/>
      <c r="E63" s="228"/>
    </row>
    <row r="64" spans="1:5" ht="15.75" customHeight="1" x14ac:dyDescent="0.2">
      <c r="A64" s="219"/>
      <c r="B64" s="228"/>
      <c r="C64" s="228"/>
      <c r="D64" s="228"/>
      <c r="E64" s="228"/>
    </row>
    <row r="65" spans="1:5" ht="15.75" customHeight="1" x14ac:dyDescent="0.2">
      <c r="A65" s="219"/>
      <c r="B65" s="228"/>
      <c r="C65" s="228"/>
      <c r="D65" s="228"/>
      <c r="E65" s="228"/>
    </row>
    <row r="66" spans="1:5" ht="15.75" customHeight="1" x14ac:dyDescent="0.2">
      <c r="A66" s="219"/>
      <c r="B66" s="228"/>
      <c r="C66" s="228"/>
      <c r="D66" s="228"/>
      <c r="E66" s="228"/>
    </row>
    <row r="67" spans="1:5" ht="15.75" customHeight="1" x14ac:dyDescent="0.2">
      <c r="A67" s="219"/>
      <c r="B67" s="228"/>
      <c r="C67" s="228"/>
      <c r="D67" s="228"/>
      <c r="E67" s="228"/>
    </row>
    <row r="68" spans="1:5" ht="15.75" customHeight="1" x14ac:dyDescent="0.2">
      <c r="A68" s="219"/>
      <c r="B68" s="228"/>
      <c r="C68" s="228"/>
      <c r="D68" s="228"/>
      <c r="E68" s="228"/>
    </row>
    <row r="69" spans="1:5" ht="15.75" customHeight="1" x14ac:dyDescent="0.2">
      <c r="A69" s="219"/>
      <c r="B69" s="228"/>
      <c r="C69" s="228"/>
      <c r="D69" s="228"/>
      <c r="E69" s="228"/>
    </row>
    <row r="70" spans="1:5" ht="15.75" customHeight="1" x14ac:dyDescent="0.2">
      <c r="A70" s="219"/>
      <c r="B70" s="228"/>
      <c r="C70" s="228"/>
      <c r="D70" s="228"/>
      <c r="E70" s="228"/>
    </row>
    <row r="71" spans="1:5" ht="15.75" customHeight="1" x14ac:dyDescent="0.2">
      <c r="A71" s="219"/>
      <c r="B71" s="228"/>
      <c r="C71" s="228"/>
      <c r="D71" s="228"/>
      <c r="E71" s="228"/>
    </row>
    <row r="72" spans="1:5" ht="15.75" customHeight="1" x14ac:dyDescent="0.2">
      <c r="A72" s="219"/>
      <c r="B72" s="228"/>
      <c r="C72" s="228"/>
      <c r="D72" s="228"/>
      <c r="E72" s="228"/>
    </row>
    <row r="73" spans="1:5" ht="15.75" customHeight="1" x14ac:dyDescent="0.2">
      <c r="A73" s="219"/>
      <c r="B73" s="228"/>
      <c r="C73" s="228"/>
      <c r="D73" s="228"/>
      <c r="E73" s="228"/>
    </row>
    <row r="74" spans="1:5" ht="15.75" customHeight="1" x14ac:dyDescent="0.2">
      <c r="A74" s="219"/>
      <c r="B74" s="228"/>
      <c r="C74" s="228"/>
      <c r="D74" s="228"/>
      <c r="E74" s="228"/>
    </row>
    <row r="75" spans="1:5" ht="15.75" customHeight="1" x14ac:dyDescent="0.2">
      <c r="A75" s="219"/>
      <c r="B75" s="228"/>
      <c r="C75" s="228"/>
      <c r="D75" s="228"/>
      <c r="E75" s="228"/>
    </row>
    <row r="76" spans="1:5" ht="15.75" customHeight="1" x14ac:dyDescent="0.2">
      <c r="A76" s="219"/>
      <c r="B76" s="228"/>
      <c r="C76" s="228"/>
      <c r="D76" s="228"/>
      <c r="E76" s="228"/>
    </row>
    <row r="77" spans="1:5" ht="15.75" customHeight="1" x14ac:dyDescent="0.2">
      <c r="A77" s="219"/>
      <c r="B77" s="228"/>
      <c r="C77" s="228"/>
      <c r="D77" s="228"/>
      <c r="E77" s="228"/>
    </row>
    <row r="78" spans="1:5" ht="15.75" customHeight="1" x14ac:dyDescent="0.2">
      <c r="A78" s="219"/>
      <c r="B78" s="228"/>
      <c r="C78" s="228"/>
      <c r="D78" s="228"/>
      <c r="E78" s="228"/>
    </row>
    <row r="79" spans="1:5" ht="15.75" customHeight="1" x14ac:dyDescent="0.2">
      <c r="A79" s="219"/>
      <c r="B79" s="228"/>
      <c r="C79" s="228"/>
      <c r="D79" s="228"/>
      <c r="E79" s="228"/>
    </row>
    <row r="80" spans="1:5" ht="15.75" customHeight="1" x14ac:dyDescent="0.2">
      <c r="A80" s="219"/>
      <c r="B80" s="228"/>
      <c r="C80" s="228"/>
      <c r="D80" s="228"/>
      <c r="E80" s="228"/>
    </row>
    <row r="81" spans="1:5" ht="15.75" customHeight="1" x14ac:dyDescent="0.2">
      <c r="A81" s="219"/>
      <c r="B81" s="228"/>
      <c r="C81" s="228"/>
      <c r="D81" s="228"/>
      <c r="E81" s="228"/>
    </row>
    <row r="82" spans="1:5" ht="15.75" customHeight="1" x14ac:dyDescent="0.2">
      <c r="A82" s="219"/>
      <c r="B82" s="228"/>
      <c r="C82" s="228"/>
      <c r="D82" s="228"/>
      <c r="E82" s="228"/>
    </row>
    <row r="83" spans="1:5" ht="15.75" customHeight="1" x14ac:dyDescent="0.2">
      <c r="A83" s="219"/>
      <c r="B83" s="228"/>
      <c r="C83" s="228"/>
      <c r="D83" s="228"/>
      <c r="E83" s="228"/>
    </row>
    <row r="84" spans="1:5" ht="15.75" customHeight="1" x14ac:dyDescent="0.2">
      <c r="A84" s="219"/>
      <c r="B84" s="228"/>
      <c r="C84" s="228"/>
      <c r="D84" s="228"/>
      <c r="E84" s="228"/>
    </row>
    <row r="85" spans="1:5" ht="15.75" customHeight="1" x14ac:dyDescent="0.2">
      <c r="A85" s="219"/>
      <c r="B85" s="228"/>
      <c r="C85" s="228"/>
      <c r="D85" s="228"/>
      <c r="E85" s="228"/>
    </row>
    <row r="86" spans="1:5" ht="15.75" customHeight="1" x14ac:dyDescent="0.2">
      <c r="A86" s="219"/>
      <c r="B86" s="228"/>
      <c r="C86" s="228"/>
      <c r="D86" s="228"/>
      <c r="E86" s="228"/>
    </row>
    <row r="87" spans="1:5" ht="15.75" customHeight="1" x14ac:dyDescent="0.2">
      <c r="A87" s="219"/>
      <c r="B87" s="228"/>
      <c r="C87" s="228"/>
      <c r="D87" s="228"/>
      <c r="E87" s="228"/>
    </row>
    <row r="88" spans="1:5" ht="15.75" customHeight="1" x14ac:dyDescent="0.2">
      <c r="A88" s="219"/>
      <c r="B88" s="228"/>
      <c r="C88" s="228"/>
      <c r="D88" s="228"/>
      <c r="E88" s="228"/>
    </row>
    <row r="89" spans="1:5" ht="15.75" customHeight="1" x14ac:dyDescent="0.2">
      <c r="A89" s="219"/>
      <c r="B89" s="228"/>
      <c r="C89" s="228"/>
      <c r="D89" s="228"/>
      <c r="E89" s="228"/>
    </row>
    <row r="90" spans="1:5" ht="15.75" customHeight="1" x14ac:dyDescent="0.2">
      <c r="A90" s="219"/>
      <c r="B90" s="228"/>
      <c r="C90" s="228"/>
      <c r="D90" s="228"/>
      <c r="E90" s="228"/>
    </row>
    <row r="91" spans="1:5" ht="15.75" customHeight="1" x14ac:dyDescent="0.2">
      <c r="A91" s="219"/>
      <c r="B91" s="228"/>
      <c r="C91" s="228"/>
      <c r="D91" s="228"/>
      <c r="E91" s="228"/>
    </row>
    <row r="92" spans="1:5" ht="15.75" customHeight="1" x14ac:dyDescent="0.2">
      <c r="A92" s="219"/>
      <c r="B92" s="228"/>
      <c r="C92" s="228"/>
      <c r="D92" s="228"/>
      <c r="E92" s="228"/>
    </row>
    <row r="93" spans="1:5" ht="15.75" customHeight="1" x14ac:dyDescent="0.2">
      <c r="A93" s="219"/>
      <c r="B93" s="228"/>
      <c r="C93" s="228"/>
      <c r="D93" s="228"/>
      <c r="E93" s="228"/>
    </row>
    <row r="94" spans="1:5" ht="15.75" customHeight="1" x14ac:dyDescent="0.2">
      <c r="A94" s="219"/>
      <c r="B94" s="228"/>
      <c r="C94" s="228"/>
      <c r="D94" s="228"/>
      <c r="E94" s="228"/>
    </row>
    <row r="95" spans="1:5" ht="15.75" customHeight="1" x14ac:dyDescent="0.2">
      <c r="A95" s="219"/>
      <c r="B95" s="228"/>
      <c r="C95" s="228"/>
      <c r="D95" s="228"/>
      <c r="E95" s="228"/>
    </row>
    <row r="96" spans="1:5" ht="15.75" customHeight="1" x14ac:dyDescent="0.2">
      <c r="A96" s="219"/>
      <c r="B96" s="228"/>
      <c r="C96" s="228"/>
      <c r="D96" s="228"/>
      <c r="E96" s="228"/>
    </row>
    <row r="97" spans="1:5" ht="15.75" customHeight="1" x14ac:dyDescent="0.2">
      <c r="A97" s="219"/>
      <c r="B97" s="228"/>
      <c r="C97" s="228"/>
      <c r="D97" s="228"/>
      <c r="E97" s="228"/>
    </row>
    <row r="98" spans="1:5" ht="15.75" customHeight="1" x14ac:dyDescent="0.2">
      <c r="A98" s="219"/>
      <c r="B98" s="228"/>
      <c r="C98" s="228"/>
      <c r="D98" s="228"/>
      <c r="E98" s="228"/>
    </row>
    <row r="99" spans="1:5" ht="15.75" customHeight="1" x14ac:dyDescent="0.2">
      <c r="A99" s="219"/>
      <c r="B99" s="228"/>
      <c r="C99" s="228"/>
      <c r="D99" s="228"/>
      <c r="E99" s="228"/>
    </row>
    <row r="100" spans="1:5" ht="15.75" customHeight="1" x14ac:dyDescent="0.2">
      <c r="A100" s="219"/>
      <c r="B100" s="228"/>
      <c r="C100" s="228"/>
      <c r="D100" s="228"/>
      <c r="E100" s="228"/>
    </row>
    <row r="101" spans="1:5" ht="15.75" customHeight="1" x14ac:dyDescent="0.2">
      <c r="A101" s="219"/>
      <c r="B101" s="228"/>
      <c r="C101" s="228"/>
      <c r="D101" s="228"/>
      <c r="E101" s="228"/>
    </row>
    <row r="102" spans="1:5" ht="15.75" customHeight="1" x14ac:dyDescent="0.2">
      <c r="A102" s="219"/>
      <c r="B102" s="228"/>
      <c r="C102" s="228"/>
      <c r="D102" s="228"/>
      <c r="E102" s="228"/>
    </row>
    <row r="103" spans="1:5" ht="15.75" customHeight="1" x14ac:dyDescent="0.2">
      <c r="A103" s="219"/>
      <c r="B103" s="228"/>
      <c r="C103" s="228"/>
      <c r="D103" s="228"/>
      <c r="E103" s="228"/>
    </row>
    <row r="104" spans="1:5" ht="15.75" customHeight="1" x14ac:dyDescent="0.2">
      <c r="A104" s="219"/>
      <c r="B104" s="228"/>
      <c r="C104" s="228"/>
      <c r="D104" s="228"/>
      <c r="E104" s="228"/>
    </row>
    <row r="105" spans="1:5" ht="15.75" customHeight="1" x14ac:dyDescent="0.2">
      <c r="A105" s="219"/>
      <c r="B105" s="228"/>
      <c r="C105" s="228"/>
      <c r="D105" s="228"/>
      <c r="E105" s="228"/>
    </row>
    <row r="106" spans="1:5" ht="15.75" customHeight="1" x14ac:dyDescent="0.2">
      <c r="A106" s="219"/>
      <c r="B106" s="228"/>
      <c r="C106" s="228"/>
      <c r="D106" s="228"/>
      <c r="E106" s="228"/>
    </row>
    <row r="107" spans="1:5" ht="15.75" customHeight="1" x14ac:dyDescent="0.2">
      <c r="A107" s="219"/>
      <c r="B107" s="228"/>
      <c r="C107" s="228"/>
      <c r="D107" s="228"/>
      <c r="E107" s="228"/>
    </row>
    <row r="108" spans="1:5" ht="15.75" customHeight="1" x14ac:dyDescent="0.2">
      <c r="A108" s="219"/>
      <c r="B108" s="228"/>
      <c r="C108" s="228"/>
      <c r="D108" s="228"/>
      <c r="E108" s="228"/>
    </row>
    <row r="109" spans="1:5" ht="15.75" customHeight="1" x14ac:dyDescent="0.2">
      <c r="A109" s="219"/>
      <c r="B109" s="228"/>
      <c r="C109" s="228"/>
      <c r="D109" s="228"/>
      <c r="E109" s="228"/>
    </row>
    <row r="110" spans="1:5" ht="15.75" customHeight="1" x14ac:dyDescent="0.2">
      <c r="A110" s="219"/>
      <c r="B110" s="228"/>
      <c r="C110" s="228"/>
      <c r="D110" s="228"/>
      <c r="E110" s="228"/>
    </row>
    <row r="111" spans="1:5" ht="15.75" customHeight="1" x14ac:dyDescent="0.2">
      <c r="A111" s="219"/>
      <c r="B111" s="228"/>
      <c r="C111" s="228"/>
      <c r="D111" s="228"/>
      <c r="E111" s="228"/>
    </row>
    <row r="112" spans="1:5" ht="15.75" customHeight="1" x14ac:dyDescent="0.2">
      <c r="A112" s="219"/>
      <c r="B112" s="228"/>
      <c r="C112" s="228"/>
      <c r="D112" s="228"/>
      <c r="E112" s="228"/>
    </row>
    <row r="113" spans="1:5" ht="15.75" customHeight="1" x14ac:dyDescent="0.2">
      <c r="A113" s="219"/>
      <c r="B113" s="228"/>
      <c r="C113" s="228"/>
      <c r="D113" s="228"/>
      <c r="E113" s="228"/>
    </row>
    <row r="114" spans="1:5" ht="15.75" customHeight="1" x14ac:dyDescent="0.2">
      <c r="A114" s="219"/>
      <c r="B114" s="228"/>
      <c r="C114" s="228"/>
      <c r="D114" s="228"/>
      <c r="E114" s="228"/>
    </row>
    <row r="115" spans="1:5" ht="15.75" customHeight="1" x14ac:dyDescent="0.2">
      <c r="A115" s="219"/>
      <c r="B115" s="228"/>
      <c r="C115" s="228"/>
      <c r="D115" s="228"/>
      <c r="E115" s="228"/>
    </row>
    <row r="116" spans="1:5" ht="15.75" customHeight="1" x14ac:dyDescent="0.2">
      <c r="A116" s="219"/>
      <c r="B116" s="228"/>
      <c r="C116" s="228"/>
      <c r="D116" s="228"/>
      <c r="E116" s="228"/>
    </row>
    <row r="117" spans="1:5" ht="15.75" customHeight="1" x14ac:dyDescent="0.2">
      <c r="A117" s="219"/>
      <c r="B117" s="228"/>
      <c r="C117" s="228"/>
      <c r="D117" s="228"/>
      <c r="E117" s="228"/>
    </row>
    <row r="118" spans="1:5" ht="15.75" customHeight="1" x14ac:dyDescent="0.2">
      <c r="A118" s="219"/>
      <c r="B118" s="228"/>
      <c r="C118" s="228"/>
      <c r="D118" s="228"/>
      <c r="E118" s="228"/>
    </row>
    <row r="119" spans="1:5" ht="15.75" customHeight="1" x14ac:dyDescent="0.2">
      <c r="A119" s="219"/>
      <c r="B119" s="228"/>
      <c r="C119" s="228"/>
      <c r="D119" s="228"/>
      <c r="E119" s="228"/>
    </row>
    <row r="120" spans="1:5" ht="15.75" customHeight="1" x14ac:dyDescent="0.2">
      <c r="A120" s="219"/>
      <c r="B120" s="228"/>
      <c r="C120" s="228"/>
      <c r="D120" s="228"/>
      <c r="E120" s="228"/>
    </row>
    <row r="121" spans="1:5" ht="15.75" customHeight="1" x14ac:dyDescent="0.2">
      <c r="A121" s="219"/>
      <c r="B121" s="228"/>
      <c r="C121" s="228"/>
      <c r="D121" s="228"/>
      <c r="E121" s="228"/>
    </row>
    <row r="122" spans="1:5" ht="15.75" customHeight="1" x14ac:dyDescent="0.2">
      <c r="A122" s="219"/>
      <c r="B122" s="228"/>
      <c r="C122" s="228"/>
      <c r="D122" s="228"/>
      <c r="E122" s="228"/>
    </row>
    <row r="123" spans="1:5" ht="15.75" customHeight="1" x14ac:dyDescent="0.2">
      <c r="A123" s="219"/>
      <c r="B123" s="228"/>
      <c r="C123" s="228"/>
      <c r="D123" s="228"/>
      <c r="E123" s="228"/>
    </row>
    <row r="124" spans="1:5" ht="15.75" customHeight="1" x14ac:dyDescent="0.2">
      <c r="A124" s="219"/>
      <c r="B124" s="228"/>
      <c r="C124" s="228"/>
      <c r="D124" s="228"/>
      <c r="E124" s="228"/>
    </row>
    <row r="125" spans="1:5" ht="15.75" customHeight="1" x14ac:dyDescent="0.2">
      <c r="A125" s="219"/>
      <c r="B125" s="228"/>
      <c r="C125" s="228"/>
      <c r="D125" s="228"/>
      <c r="E125" s="228"/>
    </row>
    <row r="126" spans="1:5" ht="15.75" customHeight="1" x14ac:dyDescent="0.2">
      <c r="A126" s="219"/>
      <c r="B126" s="228"/>
      <c r="C126" s="228"/>
      <c r="D126" s="228"/>
      <c r="E126" s="228"/>
    </row>
    <row r="127" spans="1:5" ht="15.75" customHeight="1" x14ac:dyDescent="0.2">
      <c r="A127" s="219"/>
      <c r="B127" s="228"/>
      <c r="C127" s="228"/>
      <c r="D127" s="228"/>
      <c r="E127" s="228"/>
    </row>
    <row r="128" spans="1:5" ht="15.75" customHeight="1" x14ac:dyDescent="0.2">
      <c r="A128" s="219"/>
      <c r="B128" s="228"/>
      <c r="C128" s="228"/>
      <c r="D128" s="228"/>
      <c r="E128" s="228"/>
    </row>
    <row r="129" spans="1:5" ht="15.75" customHeight="1" x14ac:dyDescent="0.2">
      <c r="A129" s="219"/>
      <c r="B129" s="228"/>
      <c r="C129" s="228"/>
      <c r="D129" s="228"/>
      <c r="E129" s="228"/>
    </row>
    <row r="130" spans="1:5" ht="15.75" customHeight="1" x14ac:dyDescent="0.2">
      <c r="A130" s="219"/>
      <c r="B130" s="228"/>
      <c r="C130" s="228"/>
      <c r="D130" s="228"/>
      <c r="E130" s="228"/>
    </row>
    <row r="131" spans="1:5" ht="15.75" customHeight="1" x14ac:dyDescent="0.2">
      <c r="A131" s="219"/>
      <c r="B131" s="228"/>
      <c r="C131" s="228"/>
      <c r="D131" s="228"/>
      <c r="E131" s="228"/>
    </row>
    <row r="132" spans="1:5" ht="15.75" customHeight="1" x14ac:dyDescent="0.2">
      <c r="A132" s="219"/>
      <c r="B132" s="228"/>
      <c r="C132" s="228"/>
      <c r="D132" s="228"/>
      <c r="E132" s="228"/>
    </row>
    <row r="133" spans="1:5" ht="15.75" customHeight="1" x14ac:dyDescent="0.2">
      <c r="A133" s="219"/>
      <c r="B133" s="228"/>
      <c r="C133" s="228"/>
      <c r="D133" s="228"/>
      <c r="E133" s="228"/>
    </row>
    <row r="134" spans="1:5" ht="15.75" customHeight="1" x14ac:dyDescent="0.2">
      <c r="A134" s="219"/>
      <c r="B134" s="228"/>
      <c r="C134" s="228"/>
      <c r="D134" s="228"/>
      <c r="E134" s="228"/>
    </row>
    <row r="135" spans="1:5" ht="15.75" customHeight="1" x14ac:dyDescent="0.2">
      <c r="A135" s="219"/>
      <c r="B135" s="228"/>
      <c r="C135" s="228"/>
      <c r="D135" s="228"/>
      <c r="E135" s="228"/>
    </row>
    <row r="136" spans="1:5" ht="15.75" customHeight="1" x14ac:dyDescent="0.2">
      <c r="A136" s="219"/>
      <c r="B136" s="228"/>
      <c r="C136" s="228"/>
      <c r="D136" s="228"/>
      <c r="E136" s="228"/>
    </row>
    <row r="137" spans="1:5" ht="15.75" customHeight="1" x14ac:dyDescent="0.2">
      <c r="A137" s="219"/>
      <c r="B137" s="228"/>
      <c r="C137" s="228"/>
      <c r="D137" s="228"/>
      <c r="E137" s="228"/>
    </row>
    <row r="138" spans="1:5" ht="15.75" customHeight="1" x14ac:dyDescent="0.2">
      <c r="A138" s="219"/>
      <c r="B138" s="228"/>
      <c r="C138" s="228"/>
      <c r="D138" s="228"/>
      <c r="E138" s="228"/>
    </row>
    <row r="139" spans="1:5" ht="15.75" customHeight="1" x14ac:dyDescent="0.2">
      <c r="A139" s="219"/>
      <c r="B139" s="228"/>
      <c r="C139" s="228"/>
      <c r="D139" s="228"/>
      <c r="E139" s="228"/>
    </row>
    <row r="140" spans="1:5" ht="15.75" customHeight="1" x14ac:dyDescent="0.2">
      <c r="A140" s="219"/>
      <c r="B140" s="228"/>
      <c r="C140" s="228"/>
      <c r="D140" s="228"/>
      <c r="E140" s="228"/>
    </row>
    <row r="141" spans="1:5" ht="15.75" customHeight="1" x14ac:dyDescent="0.2">
      <c r="A141" s="219"/>
      <c r="B141" s="228"/>
      <c r="C141" s="228"/>
      <c r="D141" s="228"/>
      <c r="E141" s="228"/>
    </row>
    <row r="142" spans="1:5" ht="15.75" customHeight="1" x14ac:dyDescent="0.2">
      <c r="A142" s="219"/>
      <c r="B142" s="228"/>
      <c r="C142" s="228"/>
      <c r="D142" s="228"/>
      <c r="E142" s="228"/>
    </row>
    <row r="143" spans="1:5" ht="15.75" customHeight="1" x14ac:dyDescent="0.2">
      <c r="A143" s="219"/>
      <c r="B143" s="228"/>
      <c r="C143" s="228"/>
      <c r="D143" s="228"/>
      <c r="E143" s="228"/>
    </row>
    <row r="144" spans="1:5" ht="15.75" customHeight="1" x14ac:dyDescent="0.2">
      <c r="A144" s="219"/>
      <c r="B144" s="228"/>
      <c r="C144" s="228"/>
      <c r="D144" s="228"/>
      <c r="E144" s="228"/>
    </row>
    <row r="145" spans="1:5" ht="15.75" customHeight="1" x14ac:dyDescent="0.2">
      <c r="A145" s="219"/>
      <c r="B145" s="228"/>
      <c r="C145" s="228"/>
      <c r="D145" s="228"/>
      <c r="E145" s="228"/>
    </row>
    <row r="146" spans="1:5" ht="15.75" customHeight="1" x14ac:dyDescent="0.2">
      <c r="A146" s="219"/>
      <c r="B146" s="228"/>
      <c r="C146" s="228"/>
      <c r="D146" s="228"/>
      <c r="E146" s="228"/>
    </row>
    <row r="147" spans="1:5" ht="15.75" customHeight="1" x14ac:dyDescent="0.2">
      <c r="A147" s="219"/>
      <c r="B147" s="228"/>
      <c r="C147" s="228"/>
      <c r="D147" s="228"/>
      <c r="E147" s="228"/>
    </row>
    <row r="148" spans="1:5" ht="15.75" customHeight="1" x14ac:dyDescent="0.2">
      <c r="A148" s="219"/>
      <c r="B148" s="228"/>
      <c r="C148" s="228"/>
      <c r="D148" s="228"/>
      <c r="E148" s="228"/>
    </row>
    <row r="149" spans="1:5" ht="15.75" customHeight="1" x14ac:dyDescent="0.2">
      <c r="A149" s="219"/>
      <c r="B149" s="228"/>
      <c r="C149" s="228"/>
      <c r="D149" s="228"/>
      <c r="E149" s="228"/>
    </row>
    <row r="150" spans="1:5" ht="15.75" customHeight="1" x14ac:dyDescent="0.2">
      <c r="A150" s="219"/>
      <c r="B150" s="228"/>
      <c r="C150" s="228"/>
      <c r="D150" s="228"/>
      <c r="E150" s="228"/>
    </row>
    <row r="151" spans="1:5" ht="15.75" customHeight="1" x14ac:dyDescent="0.2">
      <c r="A151" s="219"/>
      <c r="B151" s="228"/>
      <c r="C151" s="228"/>
      <c r="D151" s="228"/>
      <c r="E151" s="228"/>
    </row>
    <row r="152" spans="1:5" ht="15.75" customHeight="1" x14ac:dyDescent="0.2">
      <c r="A152" s="219"/>
      <c r="B152" s="228"/>
      <c r="C152" s="228"/>
      <c r="D152" s="228"/>
      <c r="E152" s="228"/>
    </row>
    <row r="153" spans="1:5" ht="15.75" customHeight="1" x14ac:dyDescent="0.2">
      <c r="A153" s="219"/>
      <c r="B153" s="228"/>
      <c r="C153" s="228"/>
      <c r="D153" s="228"/>
      <c r="E153" s="228"/>
    </row>
    <row r="154" spans="1:5" ht="15.75" customHeight="1" x14ac:dyDescent="0.2">
      <c r="A154" s="219"/>
      <c r="B154" s="228"/>
      <c r="C154" s="228"/>
      <c r="D154" s="228"/>
      <c r="E154" s="228"/>
    </row>
    <row r="155" spans="1:5" ht="15.75" customHeight="1" x14ac:dyDescent="0.2">
      <c r="A155" s="219"/>
      <c r="B155" s="228"/>
      <c r="C155" s="228"/>
      <c r="D155" s="228"/>
      <c r="E155" s="228"/>
    </row>
    <row r="156" spans="1:5" ht="15.75" customHeight="1" x14ac:dyDescent="0.2">
      <c r="A156" s="219"/>
      <c r="B156" s="228"/>
      <c r="C156" s="228"/>
      <c r="D156" s="228"/>
      <c r="E156" s="228"/>
    </row>
    <row r="157" spans="1:5" ht="15.75" customHeight="1" x14ac:dyDescent="0.2">
      <c r="A157" s="219"/>
      <c r="B157" s="228"/>
      <c r="C157" s="228"/>
      <c r="D157" s="228"/>
      <c r="E157" s="228"/>
    </row>
    <row r="158" spans="1:5" ht="15.75" customHeight="1" x14ac:dyDescent="0.2">
      <c r="A158" s="219"/>
      <c r="B158" s="228"/>
      <c r="C158" s="228"/>
      <c r="D158" s="228"/>
      <c r="E158" s="228"/>
    </row>
    <row r="159" spans="1:5" ht="15.75" customHeight="1" x14ac:dyDescent="0.2">
      <c r="A159" s="219"/>
      <c r="B159" s="228"/>
      <c r="C159" s="228"/>
      <c r="D159" s="228"/>
      <c r="E159" s="228"/>
    </row>
    <row r="160" spans="1:5" ht="15.75" customHeight="1" x14ac:dyDescent="0.2">
      <c r="A160" s="219"/>
      <c r="B160" s="228"/>
      <c r="C160" s="228"/>
      <c r="D160" s="228"/>
      <c r="E160" s="228"/>
    </row>
    <row r="161" spans="1:5" ht="15.75" customHeight="1" x14ac:dyDescent="0.2">
      <c r="A161" s="219"/>
      <c r="B161" s="228"/>
      <c r="C161" s="228"/>
      <c r="D161" s="228"/>
      <c r="E161" s="228"/>
    </row>
    <row r="162" spans="1:5" ht="15.75" customHeight="1" x14ac:dyDescent="0.2">
      <c r="A162" s="219"/>
      <c r="B162" s="228"/>
      <c r="C162" s="228"/>
      <c r="D162" s="228"/>
      <c r="E162" s="228"/>
    </row>
    <row r="163" spans="1:5" ht="15.75" customHeight="1" x14ac:dyDescent="0.2">
      <c r="A163" s="219"/>
      <c r="B163" s="228"/>
      <c r="C163" s="228"/>
      <c r="D163" s="228"/>
      <c r="E163" s="228"/>
    </row>
    <row r="164" spans="1:5" ht="15.75" customHeight="1" x14ac:dyDescent="0.2">
      <c r="A164" s="219"/>
      <c r="B164" s="228"/>
      <c r="C164" s="228"/>
      <c r="D164" s="228"/>
      <c r="E164" s="228"/>
    </row>
    <row r="165" spans="1:5" ht="15.75" customHeight="1" x14ac:dyDescent="0.2">
      <c r="A165" s="219"/>
      <c r="B165" s="228"/>
      <c r="C165" s="228"/>
      <c r="D165" s="228"/>
      <c r="E165" s="228"/>
    </row>
    <row r="166" spans="1:5" ht="15.75" customHeight="1" x14ac:dyDescent="0.2">
      <c r="A166" s="219"/>
      <c r="B166" s="228"/>
      <c r="C166" s="228"/>
      <c r="D166" s="228"/>
      <c r="E166" s="228"/>
    </row>
    <row r="167" spans="1:5" ht="15.75" customHeight="1" x14ac:dyDescent="0.2">
      <c r="A167" s="219"/>
      <c r="B167" s="228"/>
      <c r="C167" s="228"/>
      <c r="D167" s="228"/>
      <c r="E167" s="228"/>
    </row>
    <row r="168" spans="1:5" ht="15.75" customHeight="1" x14ac:dyDescent="0.2">
      <c r="A168" s="219"/>
      <c r="B168" s="228"/>
      <c r="C168" s="228"/>
      <c r="D168" s="228"/>
      <c r="E168" s="228"/>
    </row>
    <row r="169" spans="1:5" ht="15.75" customHeight="1" x14ac:dyDescent="0.2">
      <c r="A169" s="219"/>
      <c r="B169" s="228"/>
      <c r="C169" s="228"/>
      <c r="D169" s="228"/>
      <c r="E169" s="228"/>
    </row>
    <row r="170" spans="1:5" ht="15.75" customHeight="1" x14ac:dyDescent="0.2">
      <c r="A170" s="219"/>
      <c r="B170" s="228"/>
      <c r="C170" s="228"/>
      <c r="D170" s="228"/>
      <c r="E170" s="228"/>
    </row>
    <row r="171" spans="1:5" ht="15.75" customHeight="1" x14ac:dyDescent="0.2">
      <c r="A171" s="219"/>
      <c r="B171" s="228"/>
      <c r="C171" s="228"/>
      <c r="D171" s="228"/>
      <c r="E171" s="228"/>
    </row>
    <row r="172" spans="1:5" ht="15.75" customHeight="1" x14ac:dyDescent="0.2">
      <c r="A172" s="219"/>
      <c r="B172" s="228"/>
      <c r="C172" s="228"/>
      <c r="D172" s="228"/>
      <c r="E172" s="228"/>
    </row>
    <row r="173" spans="1:5" ht="15.75" customHeight="1" x14ac:dyDescent="0.2">
      <c r="A173" s="219"/>
      <c r="B173" s="228"/>
      <c r="C173" s="228"/>
      <c r="D173" s="228"/>
      <c r="E173" s="228"/>
    </row>
    <row r="174" spans="1:5" ht="15.75" customHeight="1" x14ac:dyDescent="0.2">
      <c r="A174" s="219"/>
      <c r="B174" s="228"/>
      <c r="C174" s="228"/>
      <c r="D174" s="228"/>
      <c r="E174" s="228"/>
    </row>
    <row r="175" spans="1:5" ht="15.75" customHeight="1" x14ac:dyDescent="0.2">
      <c r="A175" s="219"/>
      <c r="B175" s="228"/>
      <c r="C175" s="228"/>
      <c r="D175" s="228"/>
      <c r="E175" s="228"/>
    </row>
    <row r="176" spans="1:5" ht="15.75" customHeight="1" x14ac:dyDescent="0.2">
      <c r="A176" s="219"/>
      <c r="B176" s="228"/>
      <c r="C176" s="228"/>
      <c r="D176" s="228"/>
      <c r="E176" s="228"/>
    </row>
    <row r="177" spans="1:5" ht="15.75" customHeight="1" x14ac:dyDescent="0.2">
      <c r="A177" s="219"/>
      <c r="B177" s="228"/>
      <c r="C177" s="228"/>
      <c r="D177" s="228"/>
      <c r="E177" s="228"/>
    </row>
    <row r="178" spans="1:5" ht="15.75" customHeight="1" x14ac:dyDescent="0.2">
      <c r="A178" s="219"/>
      <c r="B178" s="228"/>
      <c r="C178" s="228"/>
      <c r="D178" s="228"/>
      <c r="E178" s="228"/>
    </row>
    <row r="179" spans="1:5" ht="15.75" customHeight="1" x14ac:dyDescent="0.2">
      <c r="A179" s="219"/>
      <c r="B179" s="228"/>
      <c r="C179" s="228"/>
      <c r="D179" s="228"/>
      <c r="E179" s="228"/>
    </row>
    <row r="180" spans="1:5" ht="15.75" customHeight="1" x14ac:dyDescent="0.2">
      <c r="A180" s="219"/>
      <c r="B180" s="228"/>
      <c r="C180" s="228"/>
      <c r="D180" s="228"/>
      <c r="E180" s="228"/>
    </row>
    <row r="181" spans="1:5" ht="15.75" customHeight="1" x14ac:dyDescent="0.2">
      <c r="A181" s="219"/>
      <c r="B181" s="228"/>
      <c r="C181" s="228"/>
      <c r="D181" s="228"/>
      <c r="E181" s="228"/>
    </row>
    <row r="182" spans="1:5" ht="15.75" customHeight="1" x14ac:dyDescent="0.2">
      <c r="A182" s="219"/>
      <c r="B182" s="228"/>
      <c r="C182" s="228"/>
      <c r="D182" s="228"/>
      <c r="E182" s="228"/>
    </row>
    <row r="183" spans="1:5" ht="15.75" customHeight="1" x14ac:dyDescent="0.2">
      <c r="A183" s="219"/>
      <c r="B183" s="228"/>
      <c r="C183" s="228"/>
      <c r="D183" s="228"/>
      <c r="E183" s="228"/>
    </row>
    <row r="184" spans="1:5" ht="15.75" customHeight="1" x14ac:dyDescent="0.2">
      <c r="A184" s="219"/>
      <c r="B184" s="228"/>
      <c r="C184" s="228"/>
      <c r="D184" s="228"/>
      <c r="E184" s="228"/>
    </row>
    <row r="185" spans="1:5" ht="15.75" customHeight="1" x14ac:dyDescent="0.2">
      <c r="A185" s="219"/>
      <c r="B185" s="228"/>
      <c r="C185" s="228"/>
      <c r="D185" s="228"/>
      <c r="E185" s="228"/>
    </row>
    <row r="186" spans="1:5" ht="15.75" customHeight="1" x14ac:dyDescent="0.2">
      <c r="A186" s="219"/>
      <c r="B186" s="228"/>
      <c r="C186" s="228"/>
      <c r="D186" s="228"/>
      <c r="E186" s="228"/>
    </row>
    <row r="187" spans="1:5" ht="15.75" customHeight="1" x14ac:dyDescent="0.2">
      <c r="A187" s="219"/>
      <c r="B187" s="228"/>
      <c r="C187" s="228"/>
      <c r="D187" s="228"/>
      <c r="E187" s="228"/>
    </row>
    <row r="188" spans="1:5" ht="15.75" customHeight="1" x14ac:dyDescent="0.2">
      <c r="A188" s="219"/>
      <c r="B188" s="228"/>
      <c r="C188" s="228"/>
      <c r="D188" s="228"/>
      <c r="E188" s="228"/>
    </row>
    <row r="189" spans="1:5" ht="15.75" customHeight="1" x14ac:dyDescent="0.2">
      <c r="A189" s="219"/>
      <c r="B189" s="228"/>
      <c r="C189" s="228"/>
      <c r="D189" s="228"/>
      <c r="E189" s="228"/>
    </row>
    <row r="190" spans="1:5" ht="15.75" customHeight="1" x14ac:dyDescent="0.2">
      <c r="A190" s="219"/>
      <c r="B190" s="228"/>
      <c r="C190" s="228"/>
      <c r="D190" s="228"/>
      <c r="E190" s="228"/>
    </row>
    <row r="191" spans="1:5" ht="15.75" customHeight="1" x14ac:dyDescent="0.2">
      <c r="A191" s="219"/>
      <c r="B191" s="228"/>
      <c r="C191" s="228"/>
      <c r="D191" s="228"/>
      <c r="E191" s="228"/>
    </row>
    <row r="192" spans="1:5" ht="15.75" customHeight="1" x14ac:dyDescent="0.2">
      <c r="A192" s="219"/>
      <c r="B192" s="228"/>
      <c r="C192" s="228"/>
      <c r="D192" s="228"/>
      <c r="E192" s="228"/>
    </row>
    <row r="193" spans="1:5" ht="15.75" customHeight="1" x14ac:dyDescent="0.2">
      <c r="A193" s="219"/>
      <c r="B193" s="228"/>
      <c r="C193" s="228"/>
      <c r="D193" s="228"/>
      <c r="E193" s="228"/>
    </row>
    <row r="194" spans="1:5" ht="15.75" customHeight="1" x14ac:dyDescent="0.2">
      <c r="A194" s="219"/>
      <c r="B194" s="228"/>
      <c r="C194" s="228"/>
      <c r="D194" s="228"/>
      <c r="E194" s="228"/>
    </row>
    <row r="195" spans="1:5" ht="15.75" customHeight="1" x14ac:dyDescent="0.2">
      <c r="A195" s="219"/>
      <c r="B195" s="228"/>
      <c r="C195" s="228"/>
      <c r="D195" s="228"/>
      <c r="E195" s="228"/>
    </row>
    <row r="196" spans="1:5" ht="15.75" customHeight="1" x14ac:dyDescent="0.2">
      <c r="A196" s="219"/>
      <c r="B196" s="228"/>
      <c r="C196" s="228"/>
      <c r="D196" s="228"/>
      <c r="E196" s="228"/>
    </row>
    <row r="197" spans="1:5" ht="15.75" customHeight="1" x14ac:dyDescent="0.2">
      <c r="A197" s="219"/>
      <c r="B197" s="228"/>
      <c r="C197" s="228"/>
      <c r="D197" s="228"/>
      <c r="E197" s="228"/>
    </row>
    <row r="198" spans="1:5" ht="15.75" customHeight="1" x14ac:dyDescent="0.2">
      <c r="A198" s="219"/>
      <c r="B198" s="228"/>
      <c r="C198" s="228"/>
      <c r="D198" s="228"/>
      <c r="E198" s="228"/>
    </row>
    <row r="199" spans="1:5" ht="15.75" customHeight="1" x14ac:dyDescent="0.2">
      <c r="A199" s="219"/>
      <c r="B199" s="228"/>
      <c r="C199" s="228"/>
      <c r="D199" s="228"/>
      <c r="E199" s="228"/>
    </row>
    <row r="200" spans="1:5" ht="15.75" customHeight="1" x14ac:dyDescent="0.2">
      <c r="A200" s="219"/>
      <c r="B200" s="228"/>
      <c r="C200" s="228"/>
      <c r="D200" s="228"/>
      <c r="E200" s="228"/>
    </row>
    <row r="201" spans="1:5" ht="15.75" customHeight="1" x14ac:dyDescent="0.2">
      <c r="A201" s="219"/>
      <c r="B201" s="228"/>
      <c r="C201" s="228"/>
      <c r="D201" s="228"/>
      <c r="E201" s="228"/>
    </row>
    <row r="202" spans="1:5" ht="15.75" customHeight="1" x14ac:dyDescent="0.2">
      <c r="A202" s="219"/>
      <c r="B202" s="228"/>
      <c r="C202" s="228"/>
      <c r="D202" s="228"/>
      <c r="E202" s="228"/>
    </row>
    <row r="203" spans="1:5" ht="15.75" customHeight="1" x14ac:dyDescent="0.2">
      <c r="A203" s="219"/>
      <c r="B203" s="228"/>
      <c r="C203" s="228"/>
      <c r="D203" s="228"/>
      <c r="E203" s="228"/>
    </row>
    <row r="204" spans="1:5" ht="15.75" customHeight="1" x14ac:dyDescent="0.2">
      <c r="A204" s="219"/>
      <c r="B204" s="228"/>
      <c r="C204" s="228"/>
      <c r="D204" s="228"/>
      <c r="E204" s="228"/>
    </row>
    <row r="205" spans="1:5" ht="15.75" customHeight="1" x14ac:dyDescent="0.2">
      <c r="A205" s="219"/>
      <c r="B205" s="228"/>
      <c r="C205" s="228"/>
      <c r="D205" s="228"/>
      <c r="E205" s="228"/>
    </row>
    <row r="206" spans="1:5" ht="15.75" customHeight="1" x14ac:dyDescent="0.2">
      <c r="A206" s="219"/>
      <c r="B206" s="228"/>
      <c r="C206" s="228"/>
      <c r="D206" s="228"/>
      <c r="E206" s="228"/>
    </row>
    <row r="207" spans="1:5" ht="15.75" customHeight="1" x14ac:dyDescent="0.2">
      <c r="A207" s="219"/>
      <c r="B207" s="228"/>
      <c r="C207" s="228"/>
      <c r="D207" s="228"/>
      <c r="E207" s="228"/>
    </row>
    <row r="208" spans="1:5" ht="15.75" customHeight="1" x14ac:dyDescent="0.2">
      <c r="A208" s="219"/>
      <c r="B208" s="228"/>
      <c r="C208" s="228"/>
      <c r="D208" s="228"/>
      <c r="E208" s="228"/>
    </row>
    <row r="209" spans="1:5" ht="15.75" customHeight="1" x14ac:dyDescent="0.2">
      <c r="A209" s="219"/>
      <c r="B209" s="228"/>
      <c r="C209" s="228"/>
      <c r="D209" s="228"/>
      <c r="E209" s="228"/>
    </row>
    <row r="210" spans="1:5" ht="15.75" customHeight="1" x14ac:dyDescent="0.2">
      <c r="A210" s="219"/>
      <c r="B210" s="228"/>
      <c r="C210" s="228"/>
      <c r="D210" s="228"/>
      <c r="E210" s="228"/>
    </row>
    <row r="211" spans="1:5" ht="15.75" customHeight="1" x14ac:dyDescent="0.2">
      <c r="A211" s="219"/>
      <c r="B211" s="228"/>
      <c r="C211" s="228"/>
      <c r="D211" s="228"/>
      <c r="E211" s="228"/>
    </row>
    <row r="212" spans="1:5" ht="15.75" customHeight="1" x14ac:dyDescent="0.2">
      <c r="A212" s="219"/>
      <c r="B212" s="228"/>
      <c r="C212" s="228"/>
      <c r="D212" s="228"/>
      <c r="E212" s="228"/>
    </row>
    <row r="213" spans="1:5" ht="15.75" customHeight="1" x14ac:dyDescent="0.2">
      <c r="A213" s="219"/>
      <c r="B213" s="228"/>
      <c r="C213" s="228"/>
      <c r="D213" s="228"/>
      <c r="E213" s="228"/>
    </row>
    <row r="214" spans="1:5" ht="15.75" customHeight="1" x14ac:dyDescent="0.2">
      <c r="A214" s="219"/>
      <c r="B214" s="228"/>
      <c r="C214" s="228"/>
      <c r="D214" s="228"/>
      <c r="E214" s="228"/>
    </row>
    <row r="215" spans="1:5" ht="15.75" customHeight="1" x14ac:dyDescent="0.2">
      <c r="A215" s="219"/>
      <c r="B215" s="228"/>
      <c r="C215" s="228"/>
      <c r="D215" s="228"/>
      <c r="E215" s="228"/>
    </row>
    <row r="216" spans="1:5" ht="15.75" customHeight="1" x14ac:dyDescent="0.2">
      <c r="A216" s="219"/>
      <c r="B216" s="228"/>
      <c r="C216" s="228"/>
      <c r="D216" s="228"/>
      <c r="E216" s="228"/>
    </row>
    <row r="217" spans="1:5" ht="15.75" customHeight="1" x14ac:dyDescent="0.2">
      <c r="A217" s="219"/>
      <c r="B217" s="228"/>
      <c r="C217" s="228"/>
      <c r="D217" s="228"/>
      <c r="E217" s="228"/>
    </row>
    <row r="218" spans="1:5" ht="15.75" customHeight="1" x14ac:dyDescent="0.2">
      <c r="A218" s="219"/>
      <c r="B218" s="228"/>
      <c r="C218" s="228"/>
      <c r="D218" s="228"/>
      <c r="E218" s="228"/>
    </row>
    <row r="219" spans="1:5" ht="15.75" customHeight="1" x14ac:dyDescent="0.2">
      <c r="A219" s="219"/>
      <c r="B219" s="228"/>
      <c r="C219" s="228"/>
      <c r="D219" s="228"/>
      <c r="E219" s="228"/>
    </row>
    <row r="220" spans="1:5" ht="15.75" customHeight="1" x14ac:dyDescent="0.2">
      <c r="A220" s="219"/>
      <c r="B220" s="228"/>
      <c r="C220" s="228"/>
      <c r="D220" s="228"/>
      <c r="E220" s="228"/>
    </row>
    <row r="221" spans="1:5" ht="15.75" customHeight="1" x14ac:dyDescent="0.2">
      <c r="A221" s="219"/>
      <c r="B221" s="228"/>
      <c r="C221" s="228"/>
      <c r="D221" s="228"/>
      <c r="E221" s="228"/>
    </row>
    <row r="222" spans="1:5" ht="15.75" customHeight="1" x14ac:dyDescent="0.2">
      <c r="A222" s="219"/>
      <c r="B222" s="228"/>
      <c r="C222" s="228"/>
      <c r="D222" s="228"/>
      <c r="E222" s="228"/>
    </row>
    <row r="223" spans="1:5" ht="15.75" customHeight="1" x14ac:dyDescent="0.2"/>
    <row r="224" spans="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APP-GAA</vt:lpstr>
      <vt:lpstr>APP-Trust Fund</vt:lpstr>
      <vt:lpstr>How-to-fill-out-definitions</vt:lpstr>
      <vt:lpstr>data_validation</vt:lpstr>
      <vt:lpstr>Sched by Mode of Proc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DA-15087</dc:creator>
  <cp:lastModifiedBy>DA DA</cp:lastModifiedBy>
  <dcterms:created xsi:type="dcterms:W3CDTF">2023-09-21T03:06:01Z</dcterms:created>
  <dcterms:modified xsi:type="dcterms:W3CDTF">2023-10-12T07:45:46Z</dcterms:modified>
</cp:coreProperties>
</file>